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Rang lista 2026 preliminarna" sheetId="14" r:id="rId1"/>
    <sheet name="Predmeti razlike" sheetId="19" r:id="rId2"/>
  </sheets>
  <definedNames>
    <definedName name="_xlnm._FilterDatabase" localSheetId="0" hidden="1">'Rang lista 2026 preliminarna'!$A$3:$K$20</definedName>
    <definedName name="_xlnm.Print_Area" localSheetId="0">'Rang lista 2026 preliminarna'!$A$1:$N$67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58" i="19"/>
  <c r="T57"/>
  <c r="T56"/>
  <c r="T55"/>
  <c r="T54"/>
  <c r="T53"/>
  <c r="T52"/>
  <c r="T51"/>
  <c r="T50"/>
  <c r="T49"/>
  <c r="T48"/>
  <c r="T47"/>
  <c r="T46"/>
  <c r="T45"/>
  <c r="T44"/>
  <c r="T43"/>
  <c r="T42"/>
  <c r="T41"/>
  <c r="T40"/>
  <c r="T39"/>
  <c r="T38"/>
  <c r="T37"/>
  <c r="T36"/>
  <c r="T35"/>
  <c r="T34"/>
  <c r="T33"/>
  <c r="T32"/>
  <c r="T31"/>
  <c r="T30"/>
  <c r="T29"/>
  <c r="T28"/>
  <c r="T27"/>
  <c r="T26"/>
  <c r="T25"/>
  <c r="T24"/>
  <c r="T23"/>
  <c r="T22"/>
  <c r="T21"/>
  <c r="T20"/>
  <c r="T19"/>
  <c r="T18"/>
  <c r="T17"/>
  <c r="T16"/>
  <c r="T15"/>
  <c r="T14"/>
  <c r="T13"/>
  <c r="T12"/>
  <c r="T11"/>
  <c r="T10"/>
  <c r="T9"/>
  <c r="T8"/>
  <c r="T7"/>
  <c r="T6"/>
  <c r="T5"/>
  <c r="T4"/>
  <c r="T3"/>
  <c r="T2"/>
  <c r="I60" i="14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K40"/>
  <c r="I40"/>
  <c r="K39"/>
  <c r="I39"/>
  <c r="I38"/>
  <c r="K38" s="1"/>
  <c r="I36"/>
  <c r="K36" s="1"/>
  <c r="K37"/>
  <c r="I37"/>
  <c r="K35"/>
  <c r="I35"/>
  <c r="K34"/>
  <c r="I34"/>
  <c r="K33"/>
  <c r="I33"/>
  <c r="K32"/>
  <c r="I32"/>
  <c r="K31"/>
  <c r="I31"/>
  <c r="K30"/>
  <c r="I30"/>
  <c r="K29"/>
  <c r="I29"/>
  <c r="K28"/>
  <c r="I28"/>
  <c r="K27"/>
  <c r="I27"/>
  <c r="K26"/>
  <c r="I26"/>
  <c r="K25"/>
  <c r="I25"/>
  <c r="K24"/>
  <c r="I24"/>
  <c r="K23"/>
  <c r="I23"/>
  <c r="K22"/>
  <c r="I22"/>
  <c r="K21"/>
  <c r="I21"/>
  <c r="K20"/>
  <c r="I20"/>
  <c r="K19"/>
  <c r="I19"/>
  <c r="K18"/>
  <c r="I18"/>
  <c r="K17"/>
  <c r="I17"/>
  <c r="K16"/>
  <c r="I16"/>
  <c r="K15"/>
  <c r="I15"/>
  <c r="K14"/>
  <c r="I14"/>
  <c r="K13"/>
  <c r="I13"/>
  <c r="K12"/>
  <c r="I12"/>
  <c r="K11"/>
  <c r="I11"/>
  <c r="K10"/>
  <c r="I10"/>
  <c r="K9"/>
  <c r="I9"/>
  <c r="K8"/>
  <c r="I8"/>
  <c r="K7"/>
  <c r="I7"/>
  <c r="K6"/>
  <c r="I6"/>
  <c r="K5"/>
  <c r="I5"/>
</calcChain>
</file>

<file path=xl/sharedStrings.xml><?xml version="1.0" encoding="utf-8"?>
<sst xmlns="http://schemas.openxmlformats.org/spreadsheetml/2006/main" count="436" uniqueCount="214">
  <si>
    <t>KONAČNA RANG LISTA ZA UPIS NA STUDIJSKI PROGRAM MASTER STUDIJA  - INFORMATIKA, TEHNIKA I TEHNOLOGIJA U OBRAZOVANJU 2026/2027</t>
  </si>
  <si>
    <t>Red.br.</t>
  </si>
  <si>
    <t>Prezime</t>
  </si>
  <si>
    <t>Ime</t>
  </si>
  <si>
    <t>Završene osn. studije</t>
  </si>
  <si>
    <t>Prosek OAS</t>
  </si>
  <si>
    <t>Dužina studija</t>
  </si>
  <si>
    <t>Ukupna duž. stud. kand.</t>
  </si>
  <si>
    <t>Збир ЕСПБ диф. испита</t>
  </si>
  <si>
    <t>Ukupan broj bodova</t>
  </si>
  <si>
    <t>Napomena</t>
  </si>
  <si>
    <t>VU</t>
  </si>
  <si>
    <t>Godina upisa</t>
  </si>
  <si>
    <t>Godina završetka</t>
  </si>
  <si>
    <t>Kartalija</t>
  </si>
  <si>
    <t>Nemanja</t>
  </si>
  <si>
    <t>Dipl.inž.it - u obrazovanju</t>
  </si>
  <si>
    <t>TFMP ZR</t>
  </si>
  <si>
    <t>BUDŽET</t>
  </si>
  <si>
    <t>Pavličević</t>
  </si>
  <si>
    <t>Marijana</t>
  </si>
  <si>
    <t xml:space="preserve">Kuzmanov </t>
  </si>
  <si>
    <t>Milan</t>
  </si>
  <si>
    <t>Dipl. prof. inf. i teh.</t>
  </si>
  <si>
    <t>Stelkić</t>
  </si>
  <si>
    <t>Dipl. prof. tehnike i inf.</t>
  </si>
  <si>
    <t>Šipka</t>
  </si>
  <si>
    <t>Zoran</t>
  </si>
  <si>
    <t>Dil. inž. IT</t>
  </si>
  <si>
    <t>Napomena 2</t>
  </si>
  <si>
    <t>Jelić</t>
  </si>
  <si>
    <t>Miloš</t>
  </si>
  <si>
    <t>Grbić</t>
  </si>
  <si>
    <t>Nađa</t>
  </si>
  <si>
    <t>Blanuša</t>
  </si>
  <si>
    <t>Dragana</t>
  </si>
  <si>
    <t>Rangelov</t>
  </si>
  <si>
    <t>Danijela</t>
  </si>
  <si>
    <t>Dipl. inž. informatike</t>
  </si>
  <si>
    <t>FTN Čačak</t>
  </si>
  <si>
    <t xml:space="preserve">Baštovanov </t>
  </si>
  <si>
    <t>Marija</t>
  </si>
  <si>
    <t>Malkanović</t>
  </si>
  <si>
    <t>Emilija</t>
  </si>
  <si>
    <t>Danilov</t>
  </si>
  <si>
    <t>David</t>
  </si>
  <si>
    <t>Dipl.inž. IT</t>
  </si>
  <si>
    <t>Maksimović</t>
  </si>
  <si>
    <t>Ivana</t>
  </si>
  <si>
    <t>Cvijanović</t>
  </si>
  <si>
    <t>Jovana</t>
  </si>
  <si>
    <t>Diplomirani inž. IT</t>
  </si>
  <si>
    <t xml:space="preserve">Lakatuš </t>
  </si>
  <si>
    <t>Andrijana</t>
  </si>
  <si>
    <t xml:space="preserve">Milin </t>
  </si>
  <si>
    <t>Ana</t>
  </si>
  <si>
    <t>Jakovljević Vučinić</t>
  </si>
  <si>
    <t>Ankica</t>
  </si>
  <si>
    <t>Diplomirani informatičar</t>
  </si>
  <si>
    <t>PMFPriština</t>
  </si>
  <si>
    <t>SAMOFINANSIRANJE</t>
  </si>
  <si>
    <t>Smiljić</t>
  </si>
  <si>
    <t>Savo</t>
  </si>
  <si>
    <t>Ahmatović</t>
  </si>
  <si>
    <t>Azra</t>
  </si>
  <si>
    <t>Dipl.informatičar</t>
  </si>
  <si>
    <t>DUNP</t>
  </si>
  <si>
    <t>Cucić Topalov</t>
  </si>
  <si>
    <t>Milica</t>
  </si>
  <si>
    <t>Dipl. informatičar</t>
  </si>
  <si>
    <t>PMF Novi Sad</t>
  </si>
  <si>
    <t xml:space="preserve">Babić </t>
  </si>
  <si>
    <t>Nikola</t>
  </si>
  <si>
    <t>Dipl.inž.elektrotehnikeiračunarstva</t>
  </si>
  <si>
    <t>UKG Fak. inž. nauka</t>
  </si>
  <si>
    <t>Pešut</t>
  </si>
  <si>
    <t>Dipl.inž. elektrotehnike i rač</t>
  </si>
  <si>
    <t>FTN NS</t>
  </si>
  <si>
    <t>Marjanović</t>
  </si>
  <si>
    <t>Mihajlo</t>
  </si>
  <si>
    <t>Dipl.inž.građevinarstva</t>
  </si>
  <si>
    <t>Građevinskifakultet BG</t>
  </si>
  <si>
    <t xml:space="preserve">Tur </t>
  </si>
  <si>
    <t>Aleksandra</t>
  </si>
  <si>
    <t>PMF NS</t>
  </si>
  <si>
    <t>Labović</t>
  </si>
  <si>
    <t>Radoš</t>
  </si>
  <si>
    <t>Savičin</t>
  </si>
  <si>
    <t>Dalibor</t>
  </si>
  <si>
    <t>Dipl.inž.mašinstva</t>
  </si>
  <si>
    <t>TFMPZR</t>
  </si>
  <si>
    <t>Jahović</t>
  </si>
  <si>
    <t>Sabina</t>
  </si>
  <si>
    <t>Diplomirani matematičar</t>
  </si>
  <si>
    <t>Gordić</t>
  </si>
  <si>
    <t>Marina</t>
  </si>
  <si>
    <t>Dipl.inž.elektrotehnike</t>
  </si>
  <si>
    <t>BU ETF</t>
  </si>
  <si>
    <t>Ilić</t>
  </si>
  <si>
    <t>Mira</t>
  </si>
  <si>
    <t>Mašinskifakultet NIŠ</t>
  </si>
  <si>
    <t>Ličina</t>
  </si>
  <si>
    <t>Mersija</t>
  </si>
  <si>
    <t>Dipl.prof. matem i fizike</t>
  </si>
  <si>
    <t>Đorgievski</t>
  </si>
  <si>
    <t>Ivan</t>
  </si>
  <si>
    <t>Dipl. inž. elektrotehnike i računarstva</t>
  </si>
  <si>
    <t>Elektronski fakultet u Nišu</t>
  </si>
  <si>
    <t>Zlata</t>
  </si>
  <si>
    <t>Dipl.inž.energetskih tehnologija</t>
  </si>
  <si>
    <t>FTNNS</t>
  </si>
  <si>
    <t>Ademović</t>
  </si>
  <si>
    <t>Sajma</t>
  </si>
  <si>
    <t>Masterinž.arhitekture-integrisane</t>
  </si>
  <si>
    <t>UNP</t>
  </si>
  <si>
    <t>Napomena 3</t>
  </si>
  <si>
    <t>Stanojević</t>
  </si>
  <si>
    <t>Dipl.Inž.šumarstva</t>
  </si>
  <si>
    <t>Šumarski fakultet BG</t>
  </si>
  <si>
    <t>Badrić</t>
  </si>
  <si>
    <t>Mirko</t>
  </si>
  <si>
    <t>Dipl.Inž.Šumarstva</t>
  </si>
  <si>
    <t>Šumarskifakultet BG</t>
  </si>
  <si>
    <t>Protić</t>
  </si>
  <si>
    <t>Jelena</t>
  </si>
  <si>
    <t>Dipl.inž.ind.inž.u eskpl.NIG</t>
  </si>
  <si>
    <t>Stanišić</t>
  </si>
  <si>
    <t>Dipl.Inž.računarskegrafike</t>
  </si>
  <si>
    <t>&gt;60</t>
  </si>
  <si>
    <t>Nović</t>
  </si>
  <si>
    <t>Nebojša</t>
  </si>
  <si>
    <t>Dipl.inž.saobraćaja</t>
  </si>
  <si>
    <t>Mladenović</t>
  </si>
  <si>
    <t>Dunja</t>
  </si>
  <si>
    <t>Dipl. Inž. grafičkog inž. i dizajna</t>
  </si>
  <si>
    <t>Rakić</t>
  </si>
  <si>
    <t>Dipl.inž.men</t>
  </si>
  <si>
    <t>Milutinović</t>
  </si>
  <si>
    <t>Stevan</t>
  </si>
  <si>
    <t>Master inž. arhitekture - integrisane</t>
  </si>
  <si>
    <t xml:space="preserve">UB Arhitektonski fakultet </t>
  </si>
  <si>
    <t>Jovović</t>
  </si>
  <si>
    <t>Radovan</t>
  </si>
  <si>
    <t>Saobraćajni fak. BU</t>
  </si>
  <si>
    <t>Rajković Cocek</t>
  </si>
  <si>
    <t>Biljana</t>
  </si>
  <si>
    <t>Stojanović</t>
  </si>
  <si>
    <t>Dipl. inž. tehnologije</t>
  </si>
  <si>
    <t>TEHN - MET. F. bg</t>
  </si>
  <si>
    <t>Bojić</t>
  </si>
  <si>
    <t>Andrea</t>
  </si>
  <si>
    <t>Dipl. Inž. zaštite zivotne sredine</t>
  </si>
  <si>
    <t>Cvijović</t>
  </si>
  <si>
    <t>Dipl.inž.arhitekture</t>
  </si>
  <si>
    <t>UB Arhitektonskifakultet</t>
  </si>
  <si>
    <t>Gerasimoski</t>
  </si>
  <si>
    <t>Dipl. inž. arhitekture</t>
  </si>
  <si>
    <t>Ćirilović</t>
  </si>
  <si>
    <t>Dragan</t>
  </si>
  <si>
    <t xml:space="preserve">Milošev </t>
  </si>
  <si>
    <t>Dipl. Inž. tehnologije</t>
  </si>
  <si>
    <t>Tehnološki fakultet NS</t>
  </si>
  <si>
    <t>Sirovljević</t>
  </si>
  <si>
    <t>Dipl. inž. saobraćaja</t>
  </si>
  <si>
    <t>Pavlović</t>
  </si>
  <si>
    <t>OFICIR OMJ</t>
  </si>
  <si>
    <t>Vojna akademija Bg</t>
  </si>
  <si>
    <t>Stanić</t>
  </si>
  <si>
    <t>Džidić</t>
  </si>
  <si>
    <t>Dipl.inž. menadžmenta</t>
  </si>
  <si>
    <t>Milovanović</t>
  </si>
  <si>
    <t>Inženjer arhitekture</t>
  </si>
  <si>
    <t>Gaković Rimski</t>
  </si>
  <si>
    <t>Jasmina</t>
  </si>
  <si>
    <t xml:space="preserve">Fak. za komp. n. Megatrend </t>
  </si>
  <si>
    <t>Napomena 4</t>
  </si>
  <si>
    <t>Živković</t>
  </si>
  <si>
    <t>Sava</t>
  </si>
  <si>
    <t>Proračun bodova vršen prema Pravilniku o upisu studenata na studijske programe  master akademskih studija i Pravilima upisa</t>
  </si>
  <si>
    <t>Napomena 1. Dopuna dokumentacije ( uverenje o akreditaciji studijskog programa).</t>
  </si>
  <si>
    <t>Napomena 2. Iskorišteno pravi finansiranja iz budžeta</t>
  </si>
  <si>
    <t>Napomena 3. Utvrđeno je da kandidat ne poseduje dovoljno ulaznih kompetencija ( zbir diferencijalnih ispita&gt;60espb)</t>
  </si>
  <si>
    <t>Komisija:</t>
  </si>
  <si>
    <t xml:space="preserve">Prof. dr Dragana Glušac </t>
  </si>
  <si>
    <t>Napomena 4. Povučena prijava.</t>
  </si>
  <si>
    <t>Prof. dr Snežana Jokić</t>
  </si>
  <si>
    <t>Prof. dr Vesna Makitan</t>
  </si>
  <si>
    <t xml:space="preserve">U Zrenjaninu, </t>
  </si>
  <si>
    <t>19.10.2026.</t>
  </si>
  <si>
    <t>Algebra - analiza</t>
  </si>
  <si>
    <t>Matematička logika u računarstvu</t>
  </si>
  <si>
    <t>Informacione tehnologije</t>
  </si>
  <si>
    <t>Osnove programiranja</t>
  </si>
  <si>
    <t>Programski jezici</t>
  </si>
  <si>
    <t>Baze podataka</t>
  </si>
  <si>
    <t>Računarski sistemi</t>
  </si>
  <si>
    <t>Multimedijalni sistemi</t>
  </si>
  <si>
    <t>TIT RAZLIKA</t>
  </si>
  <si>
    <t>Elektrotehnika i elektronika</t>
  </si>
  <si>
    <t>Uvod u tehnničke sisteme</t>
  </si>
  <si>
    <t>TT u nastavi 1</t>
  </si>
  <si>
    <t>TT u nastavi 2</t>
  </si>
  <si>
    <t xml:space="preserve">Materijali </t>
  </si>
  <si>
    <t>Tehničko crtanje sa kompj grafikom</t>
  </si>
  <si>
    <t>Mašinsko inženjerstvo u praksi</t>
  </si>
  <si>
    <t>Tehnološki procesi</t>
  </si>
  <si>
    <t>Ukupno</t>
  </si>
  <si>
    <t>ESPB</t>
  </si>
  <si>
    <t xml:space="preserve">Bajić </t>
  </si>
  <si>
    <t>Maldenović</t>
  </si>
  <si>
    <t xml:space="preserve">Savičin </t>
  </si>
  <si>
    <t>NAPOMENE:</t>
  </si>
  <si>
    <t>Predmeti  koje kandidat eventualno (ako se upiše)treba da položi su oni kod kojih je uneta vrednost ESPB (nije nula).</t>
  </si>
  <si>
    <t>Predmeti  su relevantni  U OKVIRU POTREBNIH KOMPETENCIJA ZA PREDMETE, predviđeni akreditacijom, Pravilnikom o upisu na master i pravilima studija.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</si>
</sst>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charset val="238"/>
      <scheme val="minor"/>
    </font>
    <font>
      <b/>
      <sz val="11"/>
      <color rgb="FFFA7D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9C5700"/>
      <name val="Calibri"/>
      <family val="2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</fills>
  <borders count="5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5" borderId="1" applyNumberFormat="0" applyAlignment="0" applyProtection="0"/>
    <xf numFmtId="0" fontId="6" fillId="6" borderId="0" applyNumberFormat="0" applyBorder="0" applyAlignment="0" applyProtection="0"/>
    <xf numFmtId="0" fontId="4" fillId="0" borderId="0"/>
  </cellStyleXfs>
  <cellXfs count="161">
    <xf numFmtId="0" fontId="0" fillId="0" borderId="0" xfId="0"/>
    <xf numFmtId="0" fontId="0" fillId="0" borderId="0" xfId="0" applyFill="1"/>
    <xf numFmtId="0" fontId="0" fillId="0" borderId="0" xfId="0" applyFill="1"/>
    <xf numFmtId="0" fontId="1" fillId="0" borderId="1" xfId="1" applyFill="1"/>
    <xf numFmtId="0" fontId="0" fillId="0" borderId="0" xfId="0" applyFill="1"/>
    <xf numFmtId="0" fontId="0" fillId="0" borderId="2" xfId="0" applyBorder="1" applyAlignment="1">
      <alignment textRotation="90" wrapText="1"/>
    </xf>
    <xf numFmtId="0" fontId="0" fillId="0" borderId="2" xfId="0" applyFill="1" applyBorder="1" applyAlignment="1">
      <alignment textRotation="90" wrapText="1"/>
    </xf>
    <xf numFmtId="0" fontId="0" fillId="2" borderId="2" xfId="0" applyFill="1" applyBorder="1"/>
    <xf numFmtId="0" fontId="0" fillId="0" borderId="3" xfId="0" applyFill="1" applyBorder="1"/>
    <xf numFmtId="0" fontId="0" fillId="0" borderId="2" xfId="0" applyFill="1" applyBorder="1"/>
    <xf numFmtId="0" fontId="0" fillId="0" borderId="2" xfId="0" applyFill="1" applyBorder="1"/>
    <xf numFmtId="0" fontId="0" fillId="0" borderId="2" xfId="0" applyFill="1" applyBorder="1"/>
    <xf numFmtId="0" fontId="0" fillId="0" borderId="4" xfId="0" applyFont="1" applyFill="1" applyBorder="1" applyAlignment="1"/>
    <xf numFmtId="0" fontId="2" fillId="0" borderId="2" xfId="0" applyFont="1" applyFill="1" applyBorder="1" applyAlignment="1"/>
    <xf numFmtId="0" fontId="2" fillId="0" borderId="2" xfId="0" applyFont="1" applyFill="1" applyBorder="1" applyAlignment="1"/>
    <xf numFmtId="0" fontId="3" fillId="0" borderId="2" xfId="0" applyFont="1" applyFill="1" applyBorder="1"/>
    <xf numFmtId="0" fontId="0" fillId="0" borderId="4" xfId="0" applyFill="1" applyBorder="1"/>
    <xf numFmtId="0" fontId="0" fillId="3" borderId="2" xfId="0" applyFill="1" applyBorder="1"/>
    <xf numFmtId="0" fontId="0" fillId="0" borderId="5" xfId="0" applyFill="1" applyBorder="1"/>
    <xf numFmtId="0" fontId="4" fillId="0" borderId="6" xfId="2" applyFont="1" applyFill="1" applyBorder="1"/>
    <xf numFmtId="0" fontId="0" fillId="0" borderId="2" xfId="0" applyFont="1" applyFill="1" applyBorder="1" applyAlignment="1"/>
    <xf numFmtId="0" fontId="4" fillId="0" borderId="0" xfId="3" applyFont="1"/>
    <xf numFmtId="0" fontId="5" fillId="0" borderId="2" xfId="0" applyFont="1" applyFill="1" applyBorder="1"/>
    <xf numFmtId="0" fontId="1" fillId="0" borderId="0" xfId="1" applyFill="1" applyBorder="1"/>
    <xf numFmtId="0" fontId="0" fillId="0" borderId="7" xfId="0" applyFill="1" applyBorder="1"/>
    <xf numFmtId="0" fontId="0" fillId="0" borderId="0" xfId="0" applyFill="1" applyBorder="1"/>
    <xf numFmtId="0" fontId="0" fillId="0" borderId="7" xfId="0" applyFill="1" applyBorder="1"/>
    <xf numFmtId="0" fontId="0" fillId="0" borderId="0" xfId="0" applyFill="1" applyBorder="1"/>
    <xf numFmtId="0" fontId="1" fillId="0" borderId="8" xfId="1" applyFill="1" applyBorder="1"/>
    <xf numFmtId="0" fontId="6" fillId="0" borderId="0" xfId="2" applyFill="1"/>
    <xf numFmtId="0" fontId="0" fillId="0" borderId="9" xfId="0" applyFill="1" applyBorder="1"/>
    <xf numFmtId="0" fontId="0" fillId="4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Fill="1" applyBorder="1" applyAlignment="1">
      <alignment horizontal="center"/>
    </xf>
    <xf numFmtId="0" fontId="3" fillId="0" borderId="4" xfId="0" applyFont="1" applyFill="1" applyBorder="1"/>
    <xf numFmtId="0" fontId="0" fillId="0" borderId="17" xfId="0" applyFill="1" applyBorder="1"/>
    <xf numFmtId="2" fontId="0" fillId="0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2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0" xfId="0" applyFill="1" applyBorder="1"/>
    <xf numFmtId="2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6" xfId="0" applyFill="1" applyBorder="1"/>
    <xf numFmtId="0" fontId="0" fillId="0" borderId="22" xfId="0" applyFill="1" applyBorder="1"/>
    <xf numFmtId="2" fontId="0" fillId="0" borderId="22" xfId="0" applyNumberFormat="1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4" fillId="0" borderId="2" xfId="2" applyFont="1" applyFill="1" applyBorder="1"/>
    <xf numFmtId="2" fontId="4" fillId="0" borderId="2" xfId="2" applyNumberFormat="1" applyFont="1" applyFill="1" applyBorder="1" applyAlignment="1">
      <alignment horizontal="center"/>
    </xf>
    <xf numFmtId="0" fontId="4" fillId="0" borderId="2" xfId="2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0" fillId="0" borderId="24" xfId="0" applyFill="1" applyBorder="1"/>
    <xf numFmtId="2" fontId="0" fillId="0" borderId="24" xfId="0" applyNumberFormat="1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4" xfId="0" applyFill="1" applyBorder="1"/>
    <xf numFmtId="2" fontId="0" fillId="0" borderId="4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2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0" fillId="0" borderId="26" xfId="0" applyFill="1" applyBorder="1"/>
    <xf numFmtId="0" fontId="0" fillId="0" borderId="27" xfId="0" applyFill="1" applyBorder="1"/>
    <xf numFmtId="0" fontId="0" fillId="0" borderId="28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17" xfId="0" applyFill="1" applyBorder="1"/>
    <xf numFmtId="0" fontId="3" fillId="0" borderId="4" xfId="0" applyFont="1" applyFill="1" applyBorder="1"/>
    <xf numFmtId="2" fontId="0" fillId="0" borderId="17" xfId="0" applyNumberFormat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/>
    <xf numFmtId="0" fontId="0" fillId="4" borderId="2" xfId="0" applyFill="1" applyBorder="1"/>
    <xf numFmtId="0" fontId="0" fillId="0" borderId="2" xfId="0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32" xfId="0" applyBorder="1"/>
    <xf numFmtId="0" fontId="3" fillId="0" borderId="17" xfId="0" applyFont="1" applyFill="1" applyBorder="1" applyAlignment="1">
      <alignment horizontal="center"/>
    </xf>
    <xf numFmtId="2" fontId="0" fillId="0" borderId="26" xfId="0" applyNumberFormat="1" applyFill="1" applyBorder="1"/>
    <xf numFmtId="0" fontId="0" fillId="0" borderId="31" xfId="0" applyFill="1" applyBorder="1"/>
    <xf numFmtId="2" fontId="0" fillId="0" borderId="7" xfId="0" applyNumberFormat="1" applyFill="1" applyBorder="1"/>
    <xf numFmtId="0" fontId="0" fillId="0" borderId="29" xfId="0" applyFill="1" applyBorder="1"/>
    <xf numFmtId="0" fontId="6" fillId="0" borderId="0" xfId="2" applyFill="1" applyBorder="1"/>
    <xf numFmtId="0" fontId="0" fillId="0" borderId="37" xfId="0" applyFill="1" applyBorder="1"/>
    <xf numFmtId="0" fontId="3" fillId="0" borderId="22" xfId="0" applyFont="1" applyFill="1" applyBorder="1" applyAlignment="1">
      <alignment horizontal="center"/>
    </xf>
    <xf numFmtId="2" fontId="0" fillId="0" borderId="38" xfId="0" applyNumberFormat="1" applyFill="1" applyBorder="1"/>
    <xf numFmtId="0" fontId="0" fillId="0" borderId="30" xfId="0" applyFill="1" applyBorder="1"/>
    <xf numFmtId="0" fontId="3" fillId="0" borderId="2" xfId="0" applyFont="1" applyFill="1" applyBorder="1" applyAlignment="1">
      <alignment horizontal="center"/>
    </xf>
    <xf numFmtId="2" fontId="0" fillId="0" borderId="7" xfId="0" applyNumberFormat="1" applyFill="1" applyBorder="1"/>
    <xf numFmtId="0" fontId="0" fillId="0" borderId="39" xfId="0" applyFill="1" applyBorder="1"/>
    <xf numFmtId="0" fontId="0" fillId="0" borderId="29" xfId="0" applyFill="1" applyBorder="1" applyAlignment="1">
      <alignment horizontal="left"/>
    </xf>
    <xf numFmtId="0" fontId="3" fillId="0" borderId="24" xfId="0" applyFont="1" applyFill="1" applyBorder="1" applyAlignment="1">
      <alignment horizontal="center"/>
    </xf>
    <xf numFmtId="2" fontId="0" fillId="0" borderId="34" xfId="0" applyNumberFormat="1" applyFill="1" applyBorder="1"/>
    <xf numFmtId="0" fontId="0" fillId="0" borderId="40" xfId="0" applyFill="1" applyBorder="1"/>
    <xf numFmtId="0" fontId="3" fillId="0" borderId="4" xfId="0" applyFont="1" applyFill="1" applyBorder="1" applyAlignment="1">
      <alignment horizontal="center"/>
    </xf>
    <xf numFmtId="2" fontId="0" fillId="0" borderId="41" xfId="0" applyNumberFormat="1" applyFill="1" applyBorder="1"/>
    <xf numFmtId="0" fontId="7" fillId="0" borderId="43" xfId="0" applyFont="1" applyFill="1" applyBorder="1" applyAlignment="1">
      <alignment vertical="center" textRotation="90"/>
    </xf>
    <xf numFmtId="0" fontId="0" fillId="0" borderId="44" xfId="0" applyFill="1" applyBorder="1"/>
    <xf numFmtId="0" fontId="7" fillId="0" borderId="45" xfId="0" applyFont="1" applyFill="1" applyBorder="1" applyAlignment="1">
      <alignment vertical="center" textRotation="90"/>
    </xf>
    <xf numFmtId="0" fontId="3" fillId="0" borderId="6" xfId="0" applyFont="1" applyFill="1" applyBorder="1" applyAlignment="1">
      <alignment horizontal="center"/>
    </xf>
    <xf numFmtId="2" fontId="0" fillId="0" borderId="20" xfId="0" applyNumberFormat="1" applyFill="1" applyBorder="1"/>
    <xf numFmtId="0" fontId="0" fillId="0" borderId="46" xfId="0" applyFill="1" applyBorder="1"/>
    <xf numFmtId="2" fontId="0" fillId="0" borderId="47" xfId="0" applyNumberFormat="1" applyFill="1" applyBorder="1"/>
    <xf numFmtId="0" fontId="0" fillId="0" borderId="48" xfId="0" applyFill="1" applyBorder="1"/>
    <xf numFmtId="2" fontId="0" fillId="0" borderId="49" xfId="0" applyNumberFormat="1" applyFill="1" applyBorder="1"/>
    <xf numFmtId="0" fontId="0" fillId="0" borderId="42" xfId="0" applyFill="1" applyBorder="1"/>
    <xf numFmtId="0" fontId="3" fillId="0" borderId="4" xfId="0" applyFont="1" applyFill="1" applyBorder="1" applyAlignment="1">
      <alignment horizontal="center"/>
    </xf>
    <xf numFmtId="0" fontId="7" fillId="0" borderId="45" xfId="0" applyFont="1" applyFill="1" applyBorder="1" applyAlignment="1">
      <alignment vertical="center" textRotation="90"/>
    </xf>
    <xf numFmtId="2" fontId="0" fillId="0" borderId="50" xfId="0" applyNumberFormat="1" applyFill="1" applyBorder="1"/>
    <xf numFmtId="0" fontId="0" fillId="0" borderId="51" xfId="0" applyFill="1" applyBorder="1"/>
    <xf numFmtId="2" fontId="0" fillId="0" borderId="52" xfId="0" applyNumberFormat="1" applyFill="1" applyBorder="1"/>
    <xf numFmtId="0" fontId="0" fillId="0" borderId="42" xfId="0" applyFont="1" applyFill="1" applyBorder="1" applyAlignment="1">
      <alignment horizontal="left"/>
    </xf>
    <xf numFmtId="0" fontId="7" fillId="0" borderId="45" xfId="0" applyFont="1" applyFill="1" applyBorder="1" applyAlignment="1">
      <alignment vertical="center" textRotation="90"/>
    </xf>
    <xf numFmtId="0" fontId="3" fillId="0" borderId="2" xfId="0" applyFont="1" applyFill="1" applyBorder="1" applyAlignment="1">
      <alignment horizontal="center"/>
    </xf>
    <xf numFmtId="2" fontId="0" fillId="0" borderId="49" xfId="0" applyNumberFormat="1" applyFill="1" applyBorder="1"/>
    <xf numFmtId="2" fontId="0" fillId="0" borderId="2" xfId="0" applyNumberFormat="1" applyBorder="1"/>
    <xf numFmtId="0" fontId="0" fillId="4" borderId="26" xfId="0" applyFill="1" applyBorder="1"/>
    <xf numFmtId="0" fontId="0" fillId="4" borderId="53" xfId="0" applyFill="1" applyBorder="1"/>
    <xf numFmtId="0" fontId="0" fillId="0" borderId="9" xfId="0" applyBorder="1"/>
    <xf numFmtId="0" fontId="0" fillId="0" borderId="9" xfId="0" applyBorder="1"/>
    <xf numFmtId="0" fontId="0" fillId="0" borderId="2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33" xfId="0" applyBorder="1" applyAlignment="1">
      <alignment horizontal="center" wrapText="1"/>
    </xf>
    <xf numFmtId="0" fontId="0" fillId="0" borderId="35" xfId="0" applyBorder="1" applyAlignment="1">
      <alignment horizontal="center" wrapText="1"/>
    </xf>
    <xf numFmtId="0" fontId="0" fillId="0" borderId="34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10" xfId="0" applyBorder="1" applyAlignment="1"/>
    <xf numFmtId="0" fontId="0" fillId="0" borderId="14" xfId="0" applyBorder="1" applyAlignment="1"/>
    <xf numFmtId="0" fontId="7" fillId="0" borderId="10" xfId="0" applyFont="1" applyFill="1" applyBorder="1" applyAlignment="1">
      <alignment vertical="center" textRotation="90"/>
    </xf>
    <xf numFmtId="0" fontId="7" fillId="0" borderId="14" xfId="0" applyFont="1" applyFill="1" applyBorder="1" applyAlignment="1">
      <alignment vertical="center" textRotation="90"/>
    </xf>
    <xf numFmtId="0" fontId="7" fillId="0" borderId="13" xfId="0" applyFont="1" applyFill="1" applyBorder="1" applyAlignment="1">
      <alignment vertical="center" textRotation="90"/>
    </xf>
    <xf numFmtId="0" fontId="0" fillId="0" borderId="54" xfId="0" applyBorder="1" applyAlignment="1">
      <alignment wrapText="1"/>
    </xf>
    <xf numFmtId="0" fontId="0" fillId="0" borderId="0" xfId="0" applyAlignment="1">
      <alignment wrapText="1"/>
    </xf>
  </cellXfs>
  <cellStyles count="4">
    <cellStyle name="Calculation" xfId="1" builtinId="22"/>
    <cellStyle name="Neutral" xfId="2" builtinId="28"/>
    <cellStyle name="Normal" xfId="0" builtinId="0"/>
    <cellStyle name="Normal 2" xfId="3"/>
  </cellStyles>
  <dxfs count="0"/>
  <tableStyles count="0" defaultTableStyle="TableStyleMedium9" defaultPivotStyle="PivotStyleLight16"/>
  <colors>
    <mruColors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A70"/>
  <sheetViews>
    <sheetView tabSelected="1" topLeftCell="A25" workbookViewId="0">
      <selection activeCell="B39" sqref="B39"/>
    </sheetView>
  </sheetViews>
  <sheetFormatPr defaultColWidth="9" defaultRowHeight="15"/>
  <cols>
    <col min="1" max="1" width="9.140625" style="32"/>
    <col min="2" max="2" width="17.5703125" customWidth="1"/>
    <col min="3" max="3" width="12.140625" customWidth="1"/>
    <col min="4" max="4" width="32" customWidth="1"/>
    <col min="5" max="5" width="23.7109375" customWidth="1"/>
    <col min="6" max="6" width="8.5703125" style="33" customWidth="1"/>
    <col min="7" max="7" width="7.85546875" style="33" customWidth="1"/>
    <col min="8" max="8" width="8.7109375" style="33" customWidth="1"/>
    <col min="9" max="9" width="9.85546875" style="33" customWidth="1"/>
    <col min="10" max="10" width="10.28515625" style="33" customWidth="1"/>
    <col min="11" max="11" width="7.5703125" customWidth="1"/>
    <col min="12" max="12" width="30.28515625" customWidth="1"/>
    <col min="14" max="14" width="10" customWidth="1"/>
  </cols>
  <sheetData>
    <row r="1" spans="1:18">
      <c r="B1" t="s">
        <v>0</v>
      </c>
      <c r="F1"/>
      <c r="G1"/>
      <c r="H1"/>
    </row>
    <row r="2" spans="1:18">
      <c r="L2" s="95"/>
    </row>
    <row r="3" spans="1:18" ht="16.5" customHeight="1">
      <c r="A3" s="142" t="s">
        <v>1</v>
      </c>
      <c r="B3" s="144" t="s">
        <v>2</v>
      </c>
      <c r="C3" s="144" t="s">
        <v>3</v>
      </c>
      <c r="D3" s="144" t="s">
        <v>4</v>
      </c>
      <c r="E3" s="34"/>
      <c r="F3" s="147" t="s">
        <v>5</v>
      </c>
      <c r="G3" s="140" t="s">
        <v>6</v>
      </c>
      <c r="H3" s="141"/>
      <c r="I3" s="147" t="s">
        <v>7</v>
      </c>
      <c r="J3" s="147" t="s">
        <v>8</v>
      </c>
      <c r="K3" s="150" t="s">
        <v>9</v>
      </c>
      <c r="L3" s="152" t="s">
        <v>10</v>
      </c>
      <c r="M3" s="154"/>
    </row>
    <row r="4" spans="1:18" ht="31.5" customHeight="1">
      <c r="A4" s="143"/>
      <c r="B4" s="145"/>
      <c r="C4" s="146"/>
      <c r="D4" s="145"/>
      <c r="E4" s="35" t="s">
        <v>11</v>
      </c>
      <c r="F4" s="148"/>
      <c r="G4" s="36" t="s">
        <v>12</v>
      </c>
      <c r="H4" s="36" t="s">
        <v>13</v>
      </c>
      <c r="I4" s="149"/>
      <c r="J4" s="148"/>
      <c r="K4" s="151"/>
      <c r="L4" s="153"/>
      <c r="M4" s="155"/>
    </row>
    <row r="5" spans="1:18" s="2" customFormat="1">
      <c r="A5" s="37">
        <v>1</v>
      </c>
      <c r="B5" s="38" t="s">
        <v>14</v>
      </c>
      <c r="C5" s="39" t="s">
        <v>15</v>
      </c>
      <c r="D5" s="16" t="s">
        <v>16</v>
      </c>
      <c r="E5" s="16" t="s">
        <v>17</v>
      </c>
      <c r="F5" s="40">
        <v>8.73</v>
      </c>
      <c r="G5" s="41">
        <v>2022</v>
      </c>
      <c r="H5" s="41">
        <v>2026</v>
      </c>
      <c r="I5" s="96">
        <f>(H5-G5)*12</f>
        <v>48</v>
      </c>
      <c r="J5" s="41">
        <v>0</v>
      </c>
      <c r="K5" s="97">
        <f>((60-J5)/60)*(F5/10)*(48/I5)*100</f>
        <v>87.3</v>
      </c>
      <c r="L5" s="98"/>
      <c r="M5" s="156" t="s">
        <v>18</v>
      </c>
    </row>
    <row r="6" spans="1:18" s="2" customFormat="1" ht="15.75" customHeight="1">
      <c r="A6" s="42">
        <v>2</v>
      </c>
      <c r="B6" s="11" t="s">
        <v>19</v>
      </c>
      <c r="C6" s="11" t="s">
        <v>20</v>
      </c>
      <c r="D6" s="11" t="s">
        <v>16</v>
      </c>
      <c r="E6" s="11" t="s">
        <v>17</v>
      </c>
      <c r="F6" s="43">
        <v>8.6999999999999993</v>
      </c>
      <c r="G6" s="44">
        <v>2022</v>
      </c>
      <c r="H6" s="44">
        <v>2026</v>
      </c>
      <c r="I6" s="48">
        <f>(H6-G6)*12</f>
        <v>48</v>
      </c>
      <c r="J6" s="44">
        <v>0</v>
      </c>
      <c r="K6" s="99">
        <f>((60-J6)/60)*(F6/10)*(48/I6)*100</f>
        <v>86.999999999999986</v>
      </c>
      <c r="L6" s="80"/>
      <c r="M6" s="157"/>
    </row>
    <row r="7" spans="1:18" s="2" customFormat="1">
      <c r="A7" s="45">
        <v>3</v>
      </c>
      <c r="B7" s="11" t="s">
        <v>21</v>
      </c>
      <c r="C7" s="11" t="s">
        <v>22</v>
      </c>
      <c r="D7" s="11" t="s">
        <v>23</v>
      </c>
      <c r="E7" s="11" t="s">
        <v>17</v>
      </c>
      <c r="F7" s="43">
        <v>7.63</v>
      </c>
      <c r="G7" s="44">
        <v>2019</v>
      </c>
      <c r="H7" s="44">
        <v>2025</v>
      </c>
      <c r="I7" s="48">
        <f>(H7-G7)*12</f>
        <v>72</v>
      </c>
      <c r="J7" s="44">
        <v>0</v>
      </c>
      <c r="K7" s="99">
        <f>((60-J7)/60)*(F7/10)*(48/I7)*100</f>
        <v>50.86666666666666</v>
      </c>
      <c r="L7" s="100"/>
      <c r="M7" s="157"/>
    </row>
    <row r="8" spans="1:18" s="2" customFormat="1" ht="15.75" customHeight="1">
      <c r="A8" s="45">
        <v>4</v>
      </c>
      <c r="B8" s="11" t="s">
        <v>24</v>
      </c>
      <c r="C8" s="11" t="s">
        <v>22</v>
      </c>
      <c r="D8" s="11" t="s">
        <v>25</v>
      </c>
      <c r="E8" s="11" t="s">
        <v>17</v>
      </c>
      <c r="F8" s="43">
        <v>8.26</v>
      </c>
      <c r="G8" s="44">
        <v>2002</v>
      </c>
      <c r="H8" s="44">
        <v>2010</v>
      </c>
      <c r="I8" s="48">
        <f>(H8-G8)*12-12</f>
        <v>84</v>
      </c>
      <c r="J8" s="44">
        <v>4</v>
      </c>
      <c r="K8" s="99">
        <f>((60-J8)/60)*(F8/10)*(48/I8)*100</f>
        <v>44.053333333333335</v>
      </c>
      <c r="L8" s="100"/>
      <c r="M8" s="157"/>
    </row>
    <row r="9" spans="1:18" s="2" customFormat="1">
      <c r="A9" s="42">
        <v>5</v>
      </c>
      <c r="B9" s="11" t="s">
        <v>26</v>
      </c>
      <c r="C9" s="18" t="s">
        <v>27</v>
      </c>
      <c r="D9" s="11" t="s">
        <v>28</v>
      </c>
      <c r="E9" s="11" t="s">
        <v>17</v>
      </c>
      <c r="F9" s="43">
        <v>8.83</v>
      </c>
      <c r="G9" s="44">
        <v>2006</v>
      </c>
      <c r="H9" s="44">
        <v>2010</v>
      </c>
      <c r="I9" s="48">
        <f>(H9-G9)*12</f>
        <v>48</v>
      </c>
      <c r="J9" s="48">
        <v>31</v>
      </c>
      <c r="K9" s="99">
        <f>((60-J9)/60)*(F9/10)*(48/I9)*100</f>
        <v>42.678333333333335</v>
      </c>
      <c r="L9" s="100" t="s">
        <v>29</v>
      </c>
      <c r="M9" s="157"/>
    </row>
    <row r="10" spans="1:18" s="2" customFormat="1" ht="15" customHeight="1">
      <c r="A10" s="45">
        <v>6</v>
      </c>
      <c r="B10" s="24" t="s">
        <v>30</v>
      </c>
      <c r="C10" s="46" t="s">
        <v>31</v>
      </c>
      <c r="D10" s="11" t="s">
        <v>28</v>
      </c>
      <c r="E10" s="11" t="s">
        <v>17</v>
      </c>
      <c r="F10" s="43">
        <v>8.41</v>
      </c>
      <c r="G10" s="44">
        <v>2008</v>
      </c>
      <c r="H10" s="44">
        <v>2012</v>
      </c>
      <c r="I10" s="48">
        <f>(H10-G10)*12</f>
        <v>48</v>
      </c>
      <c r="J10" s="48">
        <v>31</v>
      </c>
      <c r="K10" s="99">
        <f>((60-J10)/60)*(F10/10)*(48/I10)*100</f>
        <v>40.648333333333333</v>
      </c>
      <c r="L10" s="100" t="s">
        <v>29</v>
      </c>
      <c r="M10" s="157"/>
    </row>
    <row r="11" spans="1:18" s="2" customFormat="1">
      <c r="A11" s="42">
        <v>7</v>
      </c>
      <c r="B11" s="11" t="s">
        <v>32</v>
      </c>
      <c r="C11" s="11" t="s">
        <v>33</v>
      </c>
      <c r="D11" s="11" t="s">
        <v>28</v>
      </c>
      <c r="E11" s="11" t="s">
        <v>17</v>
      </c>
      <c r="F11" s="43">
        <v>8.2899999999999991</v>
      </c>
      <c r="G11" s="44">
        <v>2019</v>
      </c>
      <c r="H11" s="44">
        <v>2023</v>
      </c>
      <c r="I11" s="48">
        <f>(H11-G11)*12</f>
        <v>48</v>
      </c>
      <c r="J11" s="48">
        <v>31</v>
      </c>
      <c r="K11" s="99">
        <f>((60-J11)/60)*(F11/10)*(48/I11)*100</f>
        <v>40.068333333333335</v>
      </c>
      <c r="L11" s="100" t="s">
        <v>29</v>
      </c>
      <c r="M11" s="157"/>
    </row>
    <row r="12" spans="1:18" s="2" customFormat="1">
      <c r="A12" s="45">
        <v>8</v>
      </c>
      <c r="B12" s="11" t="s">
        <v>34</v>
      </c>
      <c r="C12" s="11" t="s">
        <v>35</v>
      </c>
      <c r="D12" s="11" t="s">
        <v>28</v>
      </c>
      <c r="E12" s="11" t="s">
        <v>17</v>
      </c>
      <c r="F12" s="47">
        <v>8.1</v>
      </c>
      <c r="G12" s="48">
        <v>2013</v>
      </c>
      <c r="H12" s="48">
        <v>2017</v>
      </c>
      <c r="I12" s="48">
        <f>(H12-G12)*12</f>
        <v>48</v>
      </c>
      <c r="J12" s="48">
        <v>31</v>
      </c>
      <c r="K12" s="99">
        <f>((60-J12)/60)*(F12/10)*(48/I12)*100</f>
        <v>39.15</v>
      </c>
      <c r="L12" s="100" t="s">
        <v>29</v>
      </c>
      <c r="M12" s="157"/>
    </row>
    <row r="13" spans="1:18" s="2" customFormat="1">
      <c r="A13" s="45">
        <v>9</v>
      </c>
      <c r="B13" s="11" t="s">
        <v>36</v>
      </c>
      <c r="C13" s="11" t="s">
        <v>37</v>
      </c>
      <c r="D13" s="11" t="s">
        <v>38</v>
      </c>
      <c r="E13" s="11" t="s">
        <v>39</v>
      </c>
      <c r="F13" s="43">
        <v>6.85</v>
      </c>
      <c r="G13" s="48">
        <v>2008</v>
      </c>
      <c r="H13" s="48">
        <v>2013</v>
      </c>
      <c r="I13" s="48">
        <f>(H13-G13)*12</f>
        <v>60</v>
      </c>
      <c r="J13" s="44">
        <v>20</v>
      </c>
      <c r="K13" s="99">
        <f>((60-J13)/60)*(F13/10)*(48/I13)*100</f>
        <v>36.533333333333331</v>
      </c>
      <c r="L13" s="80"/>
      <c r="M13" s="157"/>
    </row>
    <row r="14" spans="1:18" s="2" customFormat="1">
      <c r="A14" s="42">
        <v>10</v>
      </c>
      <c r="B14" s="11" t="s">
        <v>40</v>
      </c>
      <c r="C14" s="11" t="s">
        <v>41</v>
      </c>
      <c r="D14" s="11" t="s">
        <v>28</v>
      </c>
      <c r="E14" s="11" t="s">
        <v>17</v>
      </c>
      <c r="F14" s="43">
        <v>8.3000000000000007</v>
      </c>
      <c r="G14" s="44">
        <v>2021</v>
      </c>
      <c r="H14" s="44">
        <v>2026</v>
      </c>
      <c r="I14" s="48">
        <f>(H14-G14)*12</f>
        <v>60</v>
      </c>
      <c r="J14" s="48">
        <v>31</v>
      </c>
      <c r="K14" s="99">
        <f>((60-J14)/60)*(F14/10)*(48/I14)*100</f>
        <v>32.093333333333341</v>
      </c>
      <c r="L14" s="100"/>
      <c r="M14" s="157"/>
    </row>
    <row r="15" spans="1:18" s="29" customFormat="1" ht="15.75" customHeight="1">
      <c r="A15" s="45">
        <v>11</v>
      </c>
      <c r="B15" s="11" t="s">
        <v>42</v>
      </c>
      <c r="C15" s="11" t="s">
        <v>43</v>
      </c>
      <c r="D15" s="11" t="s">
        <v>38</v>
      </c>
      <c r="E15" s="11" t="s">
        <v>17</v>
      </c>
      <c r="F15" s="43">
        <v>8.06</v>
      </c>
      <c r="G15" s="44">
        <v>2005</v>
      </c>
      <c r="H15" s="44">
        <v>2010</v>
      </c>
      <c r="I15" s="48">
        <f>(H15-G15)*12</f>
        <v>60</v>
      </c>
      <c r="J15" s="44">
        <v>31</v>
      </c>
      <c r="K15" s="99">
        <f>((60-J15)/60)*(F15/10)*(48/I15)*100</f>
        <v>31.165333333333333</v>
      </c>
      <c r="L15" s="100" t="s">
        <v>29</v>
      </c>
      <c r="M15" s="157"/>
      <c r="N15" s="101"/>
      <c r="O15" s="101"/>
      <c r="P15" s="101"/>
      <c r="Q15" s="101"/>
      <c r="R15" s="101"/>
    </row>
    <row r="16" spans="1:18" s="2" customFormat="1">
      <c r="A16" s="42">
        <v>12</v>
      </c>
      <c r="B16" s="11" t="s">
        <v>44</v>
      </c>
      <c r="C16" s="11" t="s">
        <v>45</v>
      </c>
      <c r="D16" s="11" t="s">
        <v>46</v>
      </c>
      <c r="E16" s="11" t="s">
        <v>17</v>
      </c>
      <c r="F16" s="44">
        <v>7.95</v>
      </c>
      <c r="G16" s="44">
        <v>2021</v>
      </c>
      <c r="H16" s="44">
        <v>2026</v>
      </c>
      <c r="I16" s="48">
        <f>(H16-G16)*12</f>
        <v>60</v>
      </c>
      <c r="J16" s="48">
        <v>31</v>
      </c>
      <c r="K16" s="99">
        <f>((60-J16)/60)*(F16/10)*(48/I16)*100</f>
        <v>30.740000000000006</v>
      </c>
      <c r="L16" s="80"/>
      <c r="M16" s="157"/>
    </row>
    <row r="17" spans="1:53" s="2" customFormat="1">
      <c r="A17" s="45">
        <v>13</v>
      </c>
      <c r="B17" s="11" t="s">
        <v>47</v>
      </c>
      <c r="C17" s="11" t="s">
        <v>48</v>
      </c>
      <c r="D17" s="11" t="s">
        <v>28</v>
      </c>
      <c r="E17" s="11" t="s">
        <v>17</v>
      </c>
      <c r="F17" s="43">
        <v>7.98</v>
      </c>
      <c r="G17" s="44">
        <v>2022</v>
      </c>
      <c r="H17" s="44">
        <v>2026</v>
      </c>
      <c r="I17" s="48">
        <f>(H17-G17)*12</f>
        <v>48</v>
      </c>
      <c r="J17" s="48">
        <v>37</v>
      </c>
      <c r="K17" s="99">
        <f>((60-J17)/60)*(F17/10)*(48/I17)*100</f>
        <v>30.590000000000007</v>
      </c>
      <c r="L17" s="100"/>
      <c r="M17" s="157"/>
    </row>
    <row r="18" spans="1:53" s="30" customFormat="1">
      <c r="A18" s="45">
        <v>14</v>
      </c>
      <c r="B18" s="11" t="s">
        <v>49</v>
      </c>
      <c r="C18" s="11" t="s">
        <v>50</v>
      </c>
      <c r="D18" s="11" t="s">
        <v>51</v>
      </c>
      <c r="E18" s="11" t="s">
        <v>17</v>
      </c>
      <c r="F18" s="44">
        <v>9.59</v>
      </c>
      <c r="G18" s="44">
        <v>2019</v>
      </c>
      <c r="H18" s="44">
        <v>2023</v>
      </c>
      <c r="I18" s="48">
        <f>(H18-G18)*12</f>
        <v>48</v>
      </c>
      <c r="J18" s="48">
        <v>43</v>
      </c>
      <c r="K18" s="99">
        <f>((60-J18)/60)*(F18/10)*(48/I18)*100</f>
        <v>27.171666666666667</v>
      </c>
      <c r="L18" s="100" t="s">
        <v>29</v>
      </c>
      <c r="M18" s="157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s="2" customFormat="1">
      <c r="A19" s="42">
        <v>15</v>
      </c>
      <c r="B19" s="18" t="s">
        <v>52</v>
      </c>
      <c r="C19" s="18" t="s">
        <v>53</v>
      </c>
      <c r="D19" s="11" t="s">
        <v>28</v>
      </c>
      <c r="E19" s="18" t="s">
        <v>17</v>
      </c>
      <c r="F19" s="43">
        <v>6.88</v>
      </c>
      <c r="G19" s="44">
        <v>2021</v>
      </c>
      <c r="H19" s="49">
        <v>2026</v>
      </c>
      <c r="I19" s="48">
        <f>(H19-G19)*12</f>
        <v>60</v>
      </c>
      <c r="J19" s="48">
        <v>31</v>
      </c>
      <c r="K19" s="99">
        <f>((60-J19)/60)*(F19/10)*(48/I19)*100</f>
        <v>26.602666666666664</v>
      </c>
      <c r="L19" s="102"/>
      <c r="M19" s="157"/>
    </row>
    <row r="20" spans="1:53" s="2" customFormat="1">
      <c r="A20" s="50">
        <v>16</v>
      </c>
      <c r="B20" s="18" t="s">
        <v>54</v>
      </c>
      <c r="C20" s="51" t="s">
        <v>55</v>
      </c>
      <c r="D20" s="52" t="s">
        <v>28</v>
      </c>
      <c r="E20" s="51" t="s">
        <v>17</v>
      </c>
      <c r="F20" s="53">
        <v>7.95</v>
      </c>
      <c r="G20" s="54">
        <v>20</v>
      </c>
      <c r="H20" s="55">
        <v>26</v>
      </c>
      <c r="I20" s="103">
        <f>(H20-G20)*12</f>
        <v>72</v>
      </c>
      <c r="J20" s="103">
        <v>31</v>
      </c>
      <c r="K20" s="104">
        <f>((60-J20)/60)*(F20/10)*(48/I20)*100</f>
        <v>25.616666666666667</v>
      </c>
      <c r="L20" s="105"/>
      <c r="M20" s="157"/>
    </row>
    <row r="21" spans="1:53" s="2" customFormat="1">
      <c r="A21" s="56">
        <v>17</v>
      </c>
      <c r="B21" s="39" t="s">
        <v>56</v>
      </c>
      <c r="C21" s="16" t="s">
        <v>57</v>
      </c>
      <c r="D21" s="39" t="s">
        <v>58</v>
      </c>
      <c r="E21" s="16" t="s">
        <v>59</v>
      </c>
      <c r="F21" s="57">
        <v>8.06</v>
      </c>
      <c r="G21" s="57">
        <v>2017</v>
      </c>
      <c r="H21" s="41">
        <v>2021</v>
      </c>
      <c r="I21" s="96">
        <f>(H21-G21)*12</f>
        <v>48</v>
      </c>
      <c r="J21" s="96">
        <v>43</v>
      </c>
      <c r="K21" s="97">
        <f>((60-J21)/60)*(F21/10)*(48/I21)*100</f>
        <v>22.836666666666666</v>
      </c>
      <c r="L21" s="98" t="s">
        <v>29</v>
      </c>
      <c r="M21" s="156" t="s">
        <v>60</v>
      </c>
    </row>
    <row r="22" spans="1:53" s="4" customFormat="1">
      <c r="A22" s="58">
        <v>18</v>
      </c>
      <c r="B22" s="10" t="s">
        <v>61</v>
      </c>
      <c r="C22" s="10" t="s">
        <v>62</v>
      </c>
      <c r="D22" s="10" t="s">
        <v>28</v>
      </c>
      <c r="E22" s="10" t="s">
        <v>17</v>
      </c>
      <c r="F22" s="59">
        <v>8.6199999999999992</v>
      </c>
      <c r="G22" s="59">
        <v>2021</v>
      </c>
      <c r="H22" s="59">
        <v>2026</v>
      </c>
      <c r="I22" s="106">
        <f>(H22-G22)*12</f>
        <v>60</v>
      </c>
      <c r="J22" s="106">
        <v>43</v>
      </c>
      <c r="K22" s="107">
        <f>((60-J22)/60)*(F22/10)*(48/I22)*100</f>
        <v>19.538666666666664</v>
      </c>
      <c r="L22" s="87"/>
      <c r="M22" s="157"/>
    </row>
    <row r="23" spans="1:53" s="2" customFormat="1">
      <c r="A23" s="60">
        <v>19</v>
      </c>
      <c r="B23" s="11" t="s">
        <v>63</v>
      </c>
      <c r="C23" s="11" t="s">
        <v>64</v>
      </c>
      <c r="D23" s="11" t="s">
        <v>65</v>
      </c>
      <c r="E23" s="15" t="s">
        <v>66</v>
      </c>
      <c r="F23" s="44">
        <v>6.52</v>
      </c>
      <c r="G23" s="44">
        <v>2020</v>
      </c>
      <c r="H23" s="44">
        <v>2024</v>
      </c>
      <c r="I23" s="48">
        <f>(H23-G23)*12</f>
        <v>48</v>
      </c>
      <c r="J23" s="48">
        <v>43</v>
      </c>
      <c r="K23" s="99">
        <f>((60-J23)/60)*(F23/10)*(48/I23)*100</f>
        <v>18.473333333333329</v>
      </c>
      <c r="L23" s="108"/>
      <c r="M23" s="157"/>
    </row>
    <row r="24" spans="1:53" s="2" customFormat="1">
      <c r="A24" s="61">
        <v>20</v>
      </c>
      <c r="B24" s="11" t="s">
        <v>67</v>
      </c>
      <c r="C24" s="11" t="s">
        <v>68</v>
      </c>
      <c r="D24" s="11" t="s">
        <v>69</v>
      </c>
      <c r="E24" s="11" t="s">
        <v>70</v>
      </c>
      <c r="F24" s="43">
        <v>7.83</v>
      </c>
      <c r="G24" s="44">
        <v>2020</v>
      </c>
      <c r="H24" s="44">
        <v>2025</v>
      </c>
      <c r="I24" s="48">
        <f>(H24-G24)*12</f>
        <v>60</v>
      </c>
      <c r="J24" s="44">
        <v>43</v>
      </c>
      <c r="K24" s="99">
        <f>((60-J24)/60)*(F24/10)*(48/I24)*100</f>
        <v>17.748000000000001</v>
      </c>
      <c r="L24" s="100" t="s">
        <v>29</v>
      </c>
      <c r="M24" s="157"/>
    </row>
    <row r="25" spans="1:53" s="2" customFormat="1">
      <c r="A25" s="60">
        <v>21</v>
      </c>
      <c r="B25" s="11" t="s">
        <v>71</v>
      </c>
      <c r="C25" s="11" t="s">
        <v>72</v>
      </c>
      <c r="D25" s="11" t="s">
        <v>73</v>
      </c>
      <c r="E25" s="11" t="s">
        <v>74</v>
      </c>
      <c r="F25" s="43">
        <v>7.68</v>
      </c>
      <c r="G25" s="44">
        <v>2015</v>
      </c>
      <c r="H25" s="44">
        <v>2022</v>
      </c>
      <c r="I25" s="48">
        <f>(H25-G25)*12</f>
        <v>84</v>
      </c>
      <c r="J25" s="48">
        <v>37</v>
      </c>
      <c r="K25" s="99">
        <f>((60-J25)/60)*(F25/10)*(48/I25)*100</f>
        <v>16.822857142857146</v>
      </c>
      <c r="L25" s="100"/>
      <c r="M25" s="157"/>
    </row>
    <row r="26" spans="1:53" s="2" customFormat="1">
      <c r="A26" s="42">
        <v>22</v>
      </c>
      <c r="B26" s="11" t="s">
        <v>75</v>
      </c>
      <c r="C26" s="11" t="s">
        <v>22</v>
      </c>
      <c r="D26" s="11" t="s">
        <v>76</v>
      </c>
      <c r="E26" s="11" t="s">
        <v>77</v>
      </c>
      <c r="F26" s="43">
        <v>7.26</v>
      </c>
      <c r="G26" s="44">
        <v>2020</v>
      </c>
      <c r="H26" s="44">
        <v>2026</v>
      </c>
      <c r="I26" s="48">
        <f>(H26-G26)*12</f>
        <v>72</v>
      </c>
      <c r="J26" s="48">
        <v>43</v>
      </c>
      <c r="K26" s="99">
        <f>((60-J26)/60)*(F26/10)*(48/I26)*100</f>
        <v>13.713333333333333</v>
      </c>
      <c r="L26" s="100"/>
      <c r="M26" s="157"/>
    </row>
    <row r="27" spans="1:53" s="2" customFormat="1">
      <c r="A27" s="45">
        <v>23</v>
      </c>
      <c r="B27" s="62" t="s">
        <v>78</v>
      </c>
      <c r="C27" s="62" t="s">
        <v>79</v>
      </c>
      <c r="D27" s="11" t="s">
        <v>80</v>
      </c>
      <c r="E27" s="62" t="s">
        <v>81</v>
      </c>
      <c r="F27" s="63">
        <v>7.33</v>
      </c>
      <c r="G27" s="64">
        <v>2017</v>
      </c>
      <c r="H27" s="64">
        <v>2022</v>
      </c>
      <c r="I27" s="48">
        <f>(H27-G27)*12</f>
        <v>60</v>
      </c>
      <c r="J27" s="64">
        <v>47</v>
      </c>
      <c r="K27" s="99">
        <f>((60-J27)/60)*(F27/10)*(48/I27)*100</f>
        <v>12.705333333333332</v>
      </c>
      <c r="L27" s="100" t="s">
        <v>29</v>
      </c>
      <c r="M27" s="157"/>
    </row>
    <row r="28" spans="1:53" s="2" customFormat="1">
      <c r="A28" s="45">
        <v>24</v>
      </c>
      <c r="B28" s="11" t="s">
        <v>82</v>
      </c>
      <c r="C28" s="11" t="s">
        <v>83</v>
      </c>
      <c r="D28" s="11" t="s">
        <v>58</v>
      </c>
      <c r="E28" s="11" t="s">
        <v>84</v>
      </c>
      <c r="F28" s="44">
        <v>7.57</v>
      </c>
      <c r="G28" s="44">
        <v>2017</v>
      </c>
      <c r="H28" s="44">
        <v>2024</v>
      </c>
      <c r="I28" s="48">
        <f>(H28-G28)*12</f>
        <v>84</v>
      </c>
      <c r="J28" s="48">
        <v>43</v>
      </c>
      <c r="K28" s="99">
        <f>((60-J28)/60)*(F28/10)*(48/I28)*100</f>
        <v>12.256190476190476</v>
      </c>
      <c r="L28" s="80"/>
      <c r="M28" s="157"/>
    </row>
    <row r="29" spans="1:53" s="2" customFormat="1">
      <c r="A29" s="42">
        <v>25</v>
      </c>
      <c r="B29" s="11" t="s">
        <v>85</v>
      </c>
      <c r="C29" s="11" t="s">
        <v>86</v>
      </c>
      <c r="D29" s="11" t="s">
        <v>73</v>
      </c>
      <c r="E29" s="11" t="s">
        <v>77</v>
      </c>
      <c r="F29" s="43">
        <v>7.19</v>
      </c>
      <c r="G29" s="44">
        <v>2006</v>
      </c>
      <c r="H29" s="44">
        <v>2016</v>
      </c>
      <c r="I29" s="48">
        <f>(H29-G29)*12</f>
        <v>120</v>
      </c>
      <c r="J29" s="48">
        <v>37</v>
      </c>
      <c r="K29" s="99">
        <f>((60-J29)/60)*(F29/10)*(48/I29)*100</f>
        <v>11.02466666666667</v>
      </c>
      <c r="L29" s="100"/>
      <c r="M29" s="157"/>
    </row>
    <row r="30" spans="1:53" s="2" customFormat="1">
      <c r="A30" s="45">
        <v>26</v>
      </c>
      <c r="B30" s="15" t="s">
        <v>87</v>
      </c>
      <c r="C30" s="15" t="s">
        <v>88</v>
      </c>
      <c r="D30" s="15" t="s">
        <v>89</v>
      </c>
      <c r="E30" s="15" t="s">
        <v>90</v>
      </c>
      <c r="F30" s="47">
        <v>9.14</v>
      </c>
      <c r="G30" s="48">
        <v>2020</v>
      </c>
      <c r="H30" s="48">
        <v>2026</v>
      </c>
      <c r="I30" s="48">
        <f>(H30-G30)*12</f>
        <v>72</v>
      </c>
      <c r="J30" s="48">
        <v>51</v>
      </c>
      <c r="K30" s="99">
        <f>((60-J30)/60)*(F30/10)*(48/I30)*100</f>
        <v>9.1399999999999988</v>
      </c>
      <c r="L30" s="100"/>
      <c r="M30" s="157"/>
    </row>
    <row r="31" spans="1:53" s="2" customFormat="1">
      <c r="A31" s="42">
        <v>27</v>
      </c>
      <c r="B31" s="11" t="s">
        <v>91</v>
      </c>
      <c r="C31" s="11" t="s">
        <v>92</v>
      </c>
      <c r="D31" s="11" t="s">
        <v>93</v>
      </c>
      <c r="E31" s="11" t="s">
        <v>66</v>
      </c>
      <c r="F31" s="44">
        <v>6.61</v>
      </c>
      <c r="G31" s="44">
        <v>2014</v>
      </c>
      <c r="H31" s="44">
        <v>2020</v>
      </c>
      <c r="I31" s="48">
        <f>(H31-G31)*12</f>
        <v>72</v>
      </c>
      <c r="J31" s="48">
        <v>48</v>
      </c>
      <c r="K31" s="99">
        <f>((60-J31)/60)*(F31/10)*(48/I31)*100</f>
        <v>8.8133333333333344</v>
      </c>
      <c r="L31" s="100" t="s">
        <v>29</v>
      </c>
      <c r="M31" s="157"/>
    </row>
    <row r="32" spans="1:53" s="2" customFormat="1">
      <c r="A32" s="45">
        <v>28</v>
      </c>
      <c r="B32" s="11" t="s">
        <v>94</v>
      </c>
      <c r="C32" s="11" t="s">
        <v>95</v>
      </c>
      <c r="D32" s="11" t="s">
        <v>96</v>
      </c>
      <c r="E32" s="11" t="s">
        <v>97</v>
      </c>
      <c r="F32" s="44">
        <v>7.49</v>
      </c>
      <c r="G32" s="44">
        <v>2002</v>
      </c>
      <c r="H32" s="44">
        <v>2010</v>
      </c>
      <c r="I32" s="48">
        <f>(H32-G32)*12</f>
        <v>96</v>
      </c>
      <c r="J32" s="48">
        <v>51</v>
      </c>
      <c r="K32" s="99">
        <f>((60-J32)/60)*(F32/10)*(48/I32)*100</f>
        <v>5.6174999999999997</v>
      </c>
      <c r="L32" s="80"/>
      <c r="M32" s="157"/>
    </row>
    <row r="33" spans="1:13" s="2" customFormat="1">
      <c r="A33" s="45">
        <v>29</v>
      </c>
      <c r="B33" s="11" t="s">
        <v>98</v>
      </c>
      <c r="C33" s="11" t="s">
        <v>99</v>
      </c>
      <c r="D33" s="11" t="s">
        <v>89</v>
      </c>
      <c r="E33" s="11" t="s">
        <v>100</v>
      </c>
      <c r="F33" s="43">
        <v>7</v>
      </c>
      <c r="G33" s="44">
        <v>2005</v>
      </c>
      <c r="H33" s="44">
        <v>2018</v>
      </c>
      <c r="I33" s="48">
        <f>(H33-G33)*12</f>
        <v>156</v>
      </c>
      <c r="J33" s="44">
        <v>47</v>
      </c>
      <c r="K33" s="99">
        <f>((60-J33)/60)*(F33/10)*(48/I33)*100</f>
        <v>4.666666666666667</v>
      </c>
      <c r="L33" s="100"/>
      <c r="M33" s="157"/>
    </row>
    <row r="34" spans="1:13" s="2" customFormat="1">
      <c r="A34" s="42">
        <v>30</v>
      </c>
      <c r="B34" s="11" t="s">
        <v>101</v>
      </c>
      <c r="C34" s="11" t="s">
        <v>102</v>
      </c>
      <c r="D34" s="11" t="s">
        <v>103</v>
      </c>
      <c r="E34" s="11" t="s">
        <v>66</v>
      </c>
      <c r="F34" s="43">
        <v>8.1999999999999993</v>
      </c>
      <c r="G34" s="44">
        <v>2012</v>
      </c>
      <c r="H34" s="44">
        <v>2019</v>
      </c>
      <c r="I34" s="48">
        <f>(H34-G34)*12</f>
        <v>84</v>
      </c>
      <c r="J34" s="48">
        <v>55</v>
      </c>
      <c r="K34" s="99">
        <f>((60-J34)/60)*(F34/10)*(48/I34)*100</f>
        <v>3.9047619047619047</v>
      </c>
      <c r="L34" s="100"/>
      <c r="M34" s="157"/>
    </row>
    <row r="35" spans="1:13" s="2" customFormat="1">
      <c r="A35" s="45">
        <v>31</v>
      </c>
      <c r="B35" s="11" t="s">
        <v>104</v>
      </c>
      <c r="C35" s="11" t="s">
        <v>105</v>
      </c>
      <c r="D35" s="11" t="s">
        <v>106</v>
      </c>
      <c r="E35" s="11" t="s">
        <v>107</v>
      </c>
      <c r="F35" s="43">
        <v>6.93</v>
      </c>
      <c r="G35" s="44">
        <v>2013</v>
      </c>
      <c r="H35" s="44">
        <v>2020</v>
      </c>
      <c r="I35" s="48">
        <f>(H35-G35)*12</f>
        <v>84</v>
      </c>
      <c r="J35" s="48">
        <v>57</v>
      </c>
      <c r="K35" s="99">
        <f>((60-J35)/60)*(F35/10)*(48/I35)*100</f>
        <v>1.9799999999999998</v>
      </c>
      <c r="L35" s="109"/>
      <c r="M35" s="157"/>
    </row>
    <row r="36" spans="1:13" s="2" customFormat="1">
      <c r="A36" s="65">
        <v>32</v>
      </c>
      <c r="B36" s="66" t="s">
        <v>111</v>
      </c>
      <c r="C36" s="66" t="s">
        <v>112</v>
      </c>
      <c r="D36" s="66" t="s">
        <v>113</v>
      </c>
      <c r="E36" s="66" t="s">
        <v>114</v>
      </c>
      <c r="F36" s="67">
        <v>7.42</v>
      </c>
      <c r="G36" s="68">
        <v>2014</v>
      </c>
      <c r="H36" s="54">
        <v>2025</v>
      </c>
      <c r="I36" s="110">
        <f>(H36-G36)*12</f>
        <v>132</v>
      </c>
      <c r="J36" s="68">
        <v>57</v>
      </c>
      <c r="K36" s="111">
        <f>((60-J36)/60)*(F36/10)*(60/I36)*100</f>
        <v>1.6863636363636363</v>
      </c>
      <c r="L36" s="112" t="s">
        <v>115</v>
      </c>
      <c r="M36" s="158"/>
    </row>
    <row r="37" spans="1:13" s="2" customFormat="1">
      <c r="A37" s="37">
        <v>33</v>
      </c>
      <c r="B37" s="69" t="s">
        <v>78</v>
      </c>
      <c r="C37" s="69" t="s">
        <v>108</v>
      </c>
      <c r="D37" s="69" t="s">
        <v>109</v>
      </c>
      <c r="E37" s="69" t="s">
        <v>110</v>
      </c>
      <c r="F37" s="70">
        <v>9.85</v>
      </c>
      <c r="G37" s="71">
        <v>2016</v>
      </c>
      <c r="H37" s="72">
        <v>2020</v>
      </c>
      <c r="I37" s="125">
        <f>(H37-G37)*12</f>
        <v>48</v>
      </c>
      <c r="J37" s="125">
        <v>59</v>
      </c>
      <c r="K37" s="114">
        <f>((60-J37)/60)*(F37/10)*(48/I37)*100</f>
        <v>1.6416666666666666</v>
      </c>
      <c r="L37" s="124" t="s">
        <v>29</v>
      </c>
      <c r="M37" s="115"/>
    </row>
    <row r="38" spans="1:13" s="2" customFormat="1">
      <c r="A38" s="45">
        <v>34</v>
      </c>
      <c r="B38" s="20" t="s">
        <v>116</v>
      </c>
      <c r="C38" s="20" t="s">
        <v>55</v>
      </c>
      <c r="D38" s="20" t="s">
        <v>117</v>
      </c>
      <c r="E38" s="20" t="s">
        <v>118</v>
      </c>
      <c r="F38" s="73">
        <v>7.82</v>
      </c>
      <c r="G38" s="74">
        <v>2000</v>
      </c>
      <c r="H38" s="74">
        <v>2008</v>
      </c>
      <c r="I38" s="48">
        <f>(H38-G38)*12</f>
        <v>96</v>
      </c>
      <c r="J38" s="44">
        <v>58</v>
      </c>
      <c r="K38" s="99">
        <f>((60-J38)/60)*(F38/10)*(48/I38)*100</f>
        <v>1.3033333333333335</v>
      </c>
      <c r="L38" s="116"/>
      <c r="M38" s="117"/>
    </row>
    <row r="39" spans="1:13" s="2" customFormat="1">
      <c r="A39" s="42">
        <v>35</v>
      </c>
      <c r="B39" s="20" t="s">
        <v>119</v>
      </c>
      <c r="C39" s="20" t="s">
        <v>120</v>
      </c>
      <c r="D39" s="20" t="s">
        <v>121</v>
      </c>
      <c r="E39" s="20" t="s">
        <v>122</v>
      </c>
      <c r="F39" s="73">
        <v>7.38</v>
      </c>
      <c r="G39" s="74">
        <v>1999</v>
      </c>
      <c r="H39" s="74">
        <v>2009</v>
      </c>
      <c r="I39" s="48">
        <f>(H39-G39)*12</f>
        <v>120</v>
      </c>
      <c r="J39" s="44">
        <v>58</v>
      </c>
      <c r="K39" s="99">
        <f>((60-J39)/60)*(F39/10)*(48/I39)*100</f>
        <v>0.98400000000000021</v>
      </c>
      <c r="L39" s="116"/>
      <c r="M39" s="117"/>
    </row>
    <row r="40" spans="1:13" s="2" customFormat="1">
      <c r="A40" s="50">
        <v>36</v>
      </c>
      <c r="B40" s="51" t="s">
        <v>123</v>
      </c>
      <c r="C40" s="51" t="s">
        <v>124</v>
      </c>
      <c r="D40" s="18" t="s">
        <v>125</v>
      </c>
      <c r="E40" s="18" t="s">
        <v>90</v>
      </c>
      <c r="F40" s="75">
        <v>8.1999999999999993</v>
      </c>
      <c r="G40" s="55">
        <v>2019</v>
      </c>
      <c r="H40" s="49">
        <v>2023</v>
      </c>
      <c r="I40" s="118">
        <f>(H40-G40)*12</f>
        <v>48</v>
      </c>
      <c r="J40" s="49">
        <v>60</v>
      </c>
      <c r="K40" s="119">
        <f>((60-J40)/60)*(F40/10)*(48/I40)*100</f>
        <v>0</v>
      </c>
      <c r="L40" s="120" t="s">
        <v>29</v>
      </c>
      <c r="M40" s="117"/>
    </row>
    <row r="41" spans="1:13" s="2" customFormat="1">
      <c r="A41" s="76">
        <v>37</v>
      </c>
      <c r="B41" s="16" t="s">
        <v>126</v>
      </c>
      <c r="C41" s="77" t="s">
        <v>83</v>
      </c>
      <c r="D41" s="39" t="s">
        <v>127</v>
      </c>
      <c r="E41" s="78" t="s">
        <v>110</v>
      </c>
      <c r="F41" s="53">
        <v>7.75</v>
      </c>
      <c r="G41" s="41">
        <v>2018</v>
      </c>
      <c r="H41" s="57">
        <v>2026</v>
      </c>
      <c r="I41" s="103">
        <f t="shared" ref="I41:I72" si="0">(H41-G41)*12</f>
        <v>96</v>
      </c>
      <c r="J41" s="57">
        <v>63</v>
      </c>
      <c r="K41" s="121" t="s">
        <v>128</v>
      </c>
      <c r="L41" s="122" t="s">
        <v>115</v>
      </c>
      <c r="M41" s="117"/>
    </row>
    <row r="42" spans="1:13" s="2" customFormat="1">
      <c r="A42" s="45">
        <v>38</v>
      </c>
      <c r="B42" s="52" t="s">
        <v>129</v>
      </c>
      <c r="C42" s="16" t="s">
        <v>130</v>
      </c>
      <c r="D42" s="16" t="s">
        <v>131</v>
      </c>
      <c r="E42" s="11" t="s">
        <v>77</v>
      </c>
      <c r="F42" s="43">
        <v>8.44</v>
      </c>
      <c r="G42" s="41">
        <v>2014</v>
      </c>
      <c r="H42" s="54">
        <v>2018</v>
      </c>
      <c r="I42" s="48">
        <f t="shared" si="0"/>
        <v>48</v>
      </c>
      <c r="J42" s="41">
        <v>62</v>
      </c>
      <c r="K42" s="123" t="s">
        <v>128</v>
      </c>
      <c r="L42" s="124" t="s">
        <v>115</v>
      </c>
      <c r="M42" s="117"/>
    </row>
    <row r="43" spans="1:13" s="2" customFormat="1">
      <c r="A43" s="37">
        <v>39</v>
      </c>
      <c r="B43" s="11" t="s">
        <v>132</v>
      </c>
      <c r="C43" s="16" t="s">
        <v>133</v>
      </c>
      <c r="D43" s="16" t="s">
        <v>134</v>
      </c>
      <c r="E43" s="16" t="s">
        <v>77</v>
      </c>
      <c r="F43" s="40">
        <v>7.18</v>
      </c>
      <c r="G43" s="41">
        <v>2015</v>
      </c>
      <c r="H43" s="44">
        <v>2023</v>
      </c>
      <c r="I43" s="125">
        <f t="shared" si="0"/>
        <v>96</v>
      </c>
      <c r="J43" s="41">
        <v>68</v>
      </c>
      <c r="K43" s="123" t="s">
        <v>128</v>
      </c>
      <c r="L43" s="124" t="s">
        <v>115</v>
      </c>
      <c r="M43" s="117"/>
    </row>
    <row r="44" spans="1:13" s="2" customFormat="1">
      <c r="A44" s="42">
        <v>40</v>
      </c>
      <c r="B44" s="77" t="s">
        <v>135</v>
      </c>
      <c r="C44" s="11" t="s">
        <v>68</v>
      </c>
      <c r="D44" s="11" t="s">
        <v>136</v>
      </c>
      <c r="E44" s="11" t="s">
        <v>39</v>
      </c>
      <c r="F44" s="43">
        <v>7.49</v>
      </c>
      <c r="G44" s="44">
        <v>2020</v>
      </c>
      <c r="H44" s="44">
        <v>2024</v>
      </c>
      <c r="I44" s="48">
        <f t="shared" si="0"/>
        <v>48</v>
      </c>
      <c r="J44" s="44">
        <v>64</v>
      </c>
      <c r="K44" s="123" t="s">
        <v>128</v>
      </c>
      <c r="L44" s="116" t="s">
        <v>115</v>
      </c>
      <c r="M44" s="117"/>
    </row>
    <row r="45" spans="1:13" s="2" customFormat="1">
      <c r="A45" s="45">
        <v>41</v>
      </c>
      <c r="B45" s="16" t="s">
        <v>137</v>
      </c>
      <c r="C45" s="11" t="s">
        <v>138</v>
      </c>
      <c r="D45" s="11" t="s">
        <v>139</v>
      </c>
      <c r="E45" s="11" t="s">
        <v>140</v>
      </c>
      <c r="F45" s="43">
        <v>7.25</v>
      </c>
      <c r="G45" s="44">
        <v>2014</v>
      </c>
      <c r="H45" s="44">
        <v>2021</v>
      </c>
      <c r="I45" s="48">
        <f t="shared" si="0"/>
        <v>84</v>
      </c>
      <c r="J45" s="44">
        <v>69</v>
      </c>
      <c r="K45" s="123" t="s">
        <v>128</v>
      </c>
      <c r="L45" s="124" t="s">
        <v>115</v>
      </c>
      <c r="M45" s="117"/>
    </row>
    <row r="46" spans="1:13" s="2" customFormat="1">
      <c r="A46" s="42">
        <v>42</v>
      </c>
      <c r="B46" s="11" t="s">
        <v>141</v>
      </c>
      <c r="C46" s="11" t="s">
        <v>142</v>
      </c>
      <c r="D46" s="11" t="s">
        <v>131</v>
      </c>
      <c r="E46" s="11" t="s">
        <v>143</v>
      </c>
      <c r="F46" s="43">
        <v>7.56</v>
      </c>
      <c r="G46" s="44">
        <v>2003</v>
      </c>
      <c r="H46" s="44">
        <v>2013</v>
      </c>
      <c r="I46" s="48">
        <f t="shared" si="0"/>
        <v>120</v>
      </c>
      <c r="J46" s="48">
        <v>73</v>
      </c>
      <c r="K46" s="123" t="s">
        <v>128</v>
      </c>
      <c r="L46" s="116" t="s">
        <v>115</v>
      </c>
      <c r="M46" s="117"/>
    </row>
    <row r="47" spans="1:13" s="2" customFormat="1">
      <c r="A47" s="45">
        <v>43</v>
      </c>
      <c r="B47" s="11" t="s">
        <v>144</v>
      </c>
      <c r="C47" s="11" t="s">
        <v>145</v>
      </c>
      <c r="D47" s="11" t="s">
        <v>80</v>
      </c>
      <c r="E47" s="11" t="s">
        <v>110</v>
      </c>
      <c r="F47" s="43">
        <v>8.82</v>
      </c>
      <c r="G47" s="44">
        <v>1997</v>
      </c>
      <c r="H47" s="44">
        <v>2004</v>
      </c>
      <c r="I47" s="48">
        <f t="shared" si="0"/>
        <v>84</v>
      </c>
      <c r="J47" s="44">
        <v>68</v>
      </c>
      <c r="K47" s="123" t="s">
        <v>128</v>
      </c>
      <c r="L47" s="124" t="s">
        <v>115</v>
      </c>
      <c r="M47" s="117"/>
    </row>
    <row r="48" spans="1:13" s="2" customFormat="1">
      <c r="A48" s="45">
        <v>44</v>
      </c>
      <c r="B48" s="11" t="s">
        <v>146</v>
      </c>
      <c r="C48" s="11" t="s">
        <v>37</v>
      </c>
      <c r="D48" s="11" t="s">
        <v>147</v>
      </c>
      <c r="E48" s="11" t="s">
        <v>148</v>
      </c>
      <c r="F48" s="43">
        <v>7.92</v>
      </c>
      <c r="G48" s="44">
        <v>1992</v>
      </c>
      <c r="H48" s="44">
        <v>2000</v>
      </c>
      <c r="I48" s="48">
        <f t="shared" si="0"/>
        <v>96</v>
      </c>
      <c r="J48" s="48">
        <v>71</v>
      </c>
      <c r="K48" s="123" t="s">
        <v>128</v>
      </c>
      <c r="L48" s="116" t="s">
        <v>115</v>
      </c>
      <c r="M48" s="117"/>
    </row>
    <row r="49" spans="1:13" s="4" customFormat="1">
      <c r="A49" s="61">
        <v>45</v>
      </c>
      <c r="B49" s="11" t="s">
        <v>149</v>
      </c>
      <c r="C49" s="11" t="s">
        <v>150</v>
      </c>
      <c r="D49" s="11" t="s">
        <v>151</v>
      </c>
      <c r="E49" s="11" t="s">
        <v>77</v>
      </c>
      <c r="F49" s="47">
        <v>7.74</v>
      </c>
      <c r="G49" s="48">
        <v>2003</v>
      </c>
      <c r="H49" s="48">
        <v>2008</v>
      </c>
      <c r="I49" s="48">
        <f t="shared" si="0"/>
        <v>60</v>
      </c>
      <c r="J49" s="48">
        <v>68</v>
      </c>
      <c r="K49" s="123" t="s">
        <v>128</v>
      </c>
      <c r="L49" s="124" t="s">
        <v>115</v>
      </c>
      <c r="M49" s="126"/>
    </row>
    <row r="50" spans="1:13" s="2" customFormat="1">
      <c r="A50" s="45">
        <v>46</v>
      </c>
      <c r="B50" s="15" t="s">
        <v>152</v>
      </c>
      <c r="C50" s="15" t="s">
        <v>83</v>
      </c>
      <c r="D50" s="11" t="s">
        <v>153</v>
      </c>
      <c r="E50" s="15" t="s">
        <v>154</v>
      </c>
      <c r="F50" s="47">
        <v>7.61</v>
      </c>
      <c r="G50" s="48">
        <v>1986</v>
      </c>
      <c r="H50" s="48">
        <v>1996</v>
      </c>
      <c r="I50" s="48">
        <f t="shared" si="0"/>
        <v>120</v>
      </c>
      <c r="J50" s="44">
        <v>81</v>
      </c>
      <c r="K50" s="123" t="s">
        <v>128</v>
      </c>
      <c r="L50" s="116" t="s">
        <v>115</v>
      </c>
      <c r="M50" s="117"/>
    </row>
    <row r="51" spans="1:13" s="2" customFormat="1">
      <c r="A51" s="79">
        <v>47</v>
      </c>
      <c r="B51" s="11" t="s">
        <v>155</v>
      </c>
      <c r="C51" s="11" t="s">
        <v>35</v>
      </c>
      <c r="D51" s="11" t="s">
        <v>156</v>
      </c>
      <c r="E51" s="11" t="s">
        <v>140</v>
      </c>
      <c r="F51" s="43">
        <v>7.5</v>
      </c>
      <c r="G51" s="44">
        <v>1997</v>
      </c>
      <c r="H51" s="44">
        <v>2006</v>
      </c>
      <c r="I51" s="48">
        <f t="shared" si="0"/>
        <v>108</v>
      </c>
      <c r="J51" s="48">
        <v>81</v>
      </c>
      <c r="K51" s="123" t="s">
        <v>128</v>
      </c>
      <c r="L51" s="124" t="s">
        <v>115</v>
      </c>
      <c r="M51" s="117"/>
    </row>
    <row r="52" spans="1:13" s="2" customFormat="1">
      <c r="A52" s="79">
        <v>48</v>
      </c>
      <c r="B52" s="11" t="s">
        <v>157</v>
      </c>
      <c r="C52" s="11" t="s">
        <v>158</v>
      </c>
      <c r="D52" s="11" t="s">
        <v>131</v>
      </c>
      <c r="E52" s="11" t="s">
        <v>110</v>
      </c>
      <c r="F52" s="43">
        <v>7.69</v>
      </c>
      <c r="G52" s="44">
        <v>2001</v>
      </c>
      <c r="H52" s="44">
        <v>2007</v>
      </c>
      <c r="I52" s="48">
        <f t="shared" si="0"/>
        <v>72</v>
      </c>
      <c r="J52" s="44">
        <v>73</v>
      </c>
      <c r="K52" s="123" t="s">
        <v>128</v>
      </c>
      <c r="L52" s="116" t="s">
        <v>115</v>
      </c>
      <c r="M52" s="117"/>
    </row>
    <row r="53" spans="1:13" s="2" customFormat="1">
      <c r="A53" s="79">
        <v>49</v>
      </c>
      <c r="B53" s="11" t="s">
        <v>159</v>
      </c>
      <c r="C53" s="11" t="s">
        <v>22</v>
      </c>
      <c r="D53" s="11" t="s">
        <v>160</v>
      </c>
      <c r="E53" s="11" t="s">
        <v>161</v>
      </c>
      <c r="F53" s="43">
        <v>8.26</v>
      </c>
      <c r="G53" s="44">
        <v>2019</v>
      </c>
      <c r="H53" s="44">
        <v>2024</v>
      </c>
      <c r="I53" s="48">
        <f t="shared" si="0"/>
        <v>60</v>
      </c>
      <c r="J53" s="48">
        <v>71</v>
      </c>
      <c r="K53" s="123" t="s">
        <v>128</v>
      </c>
      <c r="L53" s="116" t="s">
        <v>115</v>
      </c>
      <c r="M53" s="117"/>
    </row>
    <row r="54" spans="1:13" s="2" customFormat="1">
      <c r="A54" s="80">
        <v>50</v>
      </c>
      <c r="B54" s="11" t="s">
        <v>162</v>
      </c>
      <c r="C54" s="11" t="s">
        <v>50</v>
      </c>
      <c r="D54" s="11" t="s">
        <v>163</v>
      </c>
      <c r="E54" s="11" t="s">
        <v>77</v>
      </c>
      <c r="F54" s="43">
        <v>7.3</v>
      </c>
      <c r="G54" s="44">
        <v>2012</v>
      </c>
      <c r="H54" s="44">
        <v>2017</v>
      </c>
      <c r="I54" s="48">
        <f t="shared" si="0"/>
        <v>60</v>
      </c>
      <c r="J54" s="44">
        <v>74</v>
      </c>
      <c r="K54" s="123" t="s">
        <v>128</v>
      </c>
      <c r="L54" s="116" t="s">
        <v>115</v>
      </c>
      <c r="M54" s="117"/>
    </row>
    <row r="55" spans="1:13" s="2" customFormat="1">
      <c r="A55" s="80">
        <v>51</v>
      </c>
      <c r="B55" s="11" t="s">
        <v>164</v>
      </c>
      <c r="C55" s="11" t="s">
        <v>158</v>
      </c>
      <c r="D55" s="11" t="s">
        <v>165</v>
      </c>
      <c r="E55" s="11" t="s">
        <v>166</v>
      </c>
      <c r="F55" s="43">
        <v>7.26</v>
      </c>
      <c r="G55" s="44">
        <v>1990</v>
      </c>
      <c r="H55" s="44">
        <v>1994</v>
      </c>
      <c r="I55" s="48">
        <f t="shared" si="0"/>
        <v>48</v>
      </c>
      <c r="J55" s="48">
        <v>73</v>
      </c>
      <c r="K55" s="123" t="s">
        <v>128</v>
      </c>
      <c r="L55" s="124" t="s">
        <v>115</v>
      </c>
      <c r="M55" s="117"/>
    </row>
    <row r="56" spans="1:13" s="2" customFormat="1">
      <c r="A56" s="80">
        <v>52</v>
      </c>
      <c r="B56" s="11" t="s">
        <v>167</v>
      </c>
      <c r="C56" s="11" t="s">
        <v>35</v>
      </c>
      <c r="D56" s="11" t="s">
        <v>136</v>
      </c>
      <c r="E56" s="11" t="s">
        <v>17</v>
      </c>
      <c r="F56" s="43">
        <v>8.24</v>
      </c>
      <c r="G56" s="44">
        <v>2022</v>
      </c>
      <c r="H56" s="44">
        <v>2026</v>
      </c>
      <c r="I56" s="48">
        <f t="shared" si="0"/>
        <v>48</v>
      </c>
      <c r="J56" s="44">
        <v>73</v>
      </c>
      <c r="K56" s="123" t="s">
        <v>128</v>
      </c>
      <c r="L56" s="116" t="s">
        <v>115</v>
      </c>
      <c r="M56" s="117"/>
    </row>
    <row r="57" spans="1:13" s="2" customFormat="1">
      <c r="A57" s="80">
        <v>53</v>
      </c>
      <c r="B57" s="11" t="s">
        <v>168</v>
      </c>
      <c r="C57" s="11" t="s">
        <v>50</v>
      </c>
      <c r="D57" s="11" t="s">
        <v>169</v>
      </c>
      <c r="E57" s="11" t="s">
        <v>77</v>
      </c>
      <c r="F57" s="43">
        <v>7.54</v>
      </c>
      <c r="G57" s="44">
        <v>2004</v>
      </c>
      <c r="H57" s="44">
        <v>2010</v>
      </c>
      <c r="I57" s="48">
        <f t="shared" si="0"/>
        <v>72</v>
      </c>
      <c r="J57" s="48">
        <v>85</v>
      </c>
      <c r="K57" s="123" t="s">
        <v>128</v>
      </c>
      <c r="L57" s="124" t="s">
        <v>115</v>
      </c>
      <c r="M57" s="117"/>
    </row>
    <row r="58" spans="1:13" s="2" customFormat="1">
      <c r="A58" s="81">
        <v>54</v>
      </c>
      <c r="B58" s="51" t="s">
        <v>170</v>
      </c>
      <c r="C58" s="51" t="s">
        <v>22</v>
      </c>
      <c r="D58" s="18" t="s">
        <v>171</v>
      </c>
      <c r="E58" s="51" t="s">
        <v>140</v>
      </c>
      <c r="F58" s="82">
        <v>7.4</v>
      </c>
      <c r="G58" s="55">
        <v>2005</v>
      </c>
      <c r="H58" s="55">
        <v>2009</v>
      </c>
      <c r="I58" s="118">
        <f t="shared" si="0"/>
        <v>48</v>
      </c>
      <c r="J58" s="118">
        <v>86</v>
      </c>
      <c r="K58" s="127" t="s">
        <v>128</v>
      </c>
      <c r="L58" s="128" t="s">
        <v>115</v>
      </c>
      <c r="M58" s="117"/>
    </row>
    <row r="59" spans="1:13" s="1" customFormat="1">
      <c r="A59" s="83">
        <v>55</v>
      </c>
      <c r="B59" s="69" t="s">
        <v>172</v>
      </c>
      <c r="C59" s="69" t="s">
        <v>173</v>
      </c>
      <c r="D59" s="84" t="s">
        <v>69</v>
      </c>
      <c r="E59" s="85" t="s">
        <v>174</v>
      </c>
      <c r="F59" s="86">
        <v>7.1</v>
      </c>
      <c r="G59" s="71">
        <v>2017</v>
      </c>
      <c r="H59" s="71">
        <v>2021</v>
      </c>
      <c r="I59" s="113">
        <f t="shared" si="0"/>
        <v>48</v>
      </c>
      <c r="J59" s="71"/>
      <c r="K59" s="129"/>
      <c r="L59" s="130" t="s">
        <v>175</v>
      </c>
      <c r="M59" s="131"/>
    </row>
    <row r="60" spans="1:13" s="1" customFormat="1">
      <c r="A60" s="87">
        <v>56</v>
      </c>
      <c r="B60" s="9" t="s">
        <v>176</v>
      </c>
      <c r="C60" s="9" t="s">
        <v>177</v>
      </c>
      <c r="D60" s="9" t="s">
        <v>46</v>
      </c>
      <c r="E60" s="9" t="s">
        <v>17</v>
      </c>
      <c r="F60" s="88">
        <v>6.86</v>
      </c>
      <c r="G60" s="88">
        <v>2012</v>
      </c>
      <c r="H60" s="88">
        <v>2019</v>
      </c>
      <c r="I60" s="132">
        <f t="shared" si="0"/>
        <v>84</v>
      </c>
      <c r="J60" s="132"/>
      <c r="K60" s="133"/>
      <c r="L60" s="130" t="s">
        <v>175</v>
      </c>
      <c r="M60" s="131"/>
    </row>
    <row r="61" spans="1:13" s="31" customFormat="1">
      <c r="A61" s="32"/>
      <c r="B61" s="89" t="s">
        <v>178</v>
      </c>
      <c r="C61" s="90"/>
      <c r="D61" s="89"/>
      <c r="E61" s="90"/>
      <c r="F61" s="91"/>
      <c r="G61" s="91"/>
      <c r="H61" s="91"/>
      <c r="I61" s="91"/>
      <c r="J61" s="91"/>
      <c r="K61" s="134"/>
      <c r="L61" s="135"/>
      <c r="M61" s="136"/>
    </row>
    <row r="62" spans="1:13" ht="15.75" customHeight="1">
      <c r="B62" s="92" t="s">
        <v>179</v>
      </c>
      <c r="D62" s="93"/>
      <c r="F62" s="94"/>
      <c r="G62" s="94"/>
      <c r="H62" s="94"/>
      <c r="I62" s="94"/>
    </row>
    <row r="63" spans="1:13">
      <c r="B63" t="s">
        <v>180</v>
      </c>
      <c r="F63" s="94"/>
      <c r="G63" s="94"/>
      <c r="H63" s="94"/>
    </row>
    <row r="64" spans="1:13" ht="15" customHeight="1">
      <c r="B64" t="s">
        <v>181</v>
      </c>
      <c r="F64" s="94"/>
      <c r="G64" s="94"/>
      <c r="H64" s="94"/>
      <c r="I64" s="33" t="s">
        <v>182</v>
      </c>
      <c r="J64" s="33" t="s">
        <v>183</v>
      </c>
      <c r="L64" s="137"/>
    </row>
    <row r="65" spans="2:12" ht="15" customHeight="1">
      <c r="B65" t="s">
        <v>184</v>
      </c>
      <c r="F65" s="94"/>
      <c r="G65" s="94"/>
      <c r="H65" s="94"/>
      <c r="L65" s="138"/>
    </row>
    <row r="66" spans="2:12">
      <c r="B66" s="159"/>
      <c r="C66" s="159"/>
      <c r="D66" s="159"/>
      <c r="E66" s="159"/>
      <c r="F66" s="159"/>
      <c r="G66" s="94"/>
      <c r="H66" s="94"/>
      <c r="J66" s="33" t="s">
        <v>185</v>
      </c>
      <c r="L66" s="139"/>
    </row>
    <row r="67" spans="2:12">
      <c r="B67" s="160"/>
      <c r="C67" s="160"/>
      <c r="D67" s="160"/>
      <c r="E67" s="160"/>
      <c r="F67" s="160"/>
      <c r="J67" s="33" t="s">
        <v>186</v>
      </c>
      <c r="L67" s="139"/>
    </row>
    <row r="68" spans="2:12">
      <c r="B68" s="160"/>
      <c r="C68" s="160"/>
      <c r="D68" s="160"/>
      <c r="E68" s="160"/>
      <c r="F68" s="160"/>
    </row>
    <row r="69" spans="2:12">
      <c r="B69" t="s">
        <v>187</v>
      </c>
    </row>
    <row r="70" spans="2:12">
      <c r="B70" t="s">
        <v>188</v>
      </c>
    </row>
  </sheetData>
  <sortState ref="B5:L40">
    <sortCondition descending="1" ref="K5:K40"/>
  </sortState>
  <mergeCells count="14">
    <mergeCell ref="M5:M20"/>
    <mergeCell ref="M21:M36"/>
    <mergeCell ref="B66:F68"/>
    <mergeCell ref="I3:I4"/>
    <mergeCell ref="J3:J4"/>
    <mergeCell ref="K3:K4"/>
    <mergeCell ref="L3:L4"/>
    <mergeCell ref="M3:M4"/>
    <mergeCell ref="G3:H3"/>
    <mergeCell ref="A3:A4"/>
    <mergeCell ref="B3:B4"/>
    <mergeCell ref="C3:C4"/>
    <mergeCell ref="D3:D4"/>
    <mergeCell ref="F3:F4"/>
  </mergeCells>
  <pageMargins left="0.7" right="0.7" top="0.75" bottom="0.75" header="0.3" footer="0.3"/>
  <pageSetup paperSize="9" scale="49" orientation="landscape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61"/>
  <sheetViews>
    <sheetView zoomScale="124" zoomScaleNormal="124" workbookViewId="0">
      <selection activeCell="R10" sqref="R10"/>
    </sheetView>
  </sheetViews>
  <sheetFormatPr defaultColWidth="9" defaultRowHeight="15"/>
  <cols>
    <col min="1" max="1" width="15.85546875" customWidth="1"/>
    <col min="2" max="2" width="10.7109375" customWidth="1"/>
    <col min="3" max="4" width="6.140625" customWidth="1"/>
    <col min="5" max="5" width="6.140625" style="4" customWidth="1"/>
    <col min="6" max="15" width="6.140625" customWidth="1"/>
    <col min="16" max="16" width="6.140625" style="4" customWidth="1"/>
    <col min="17" max="19" width="6.140625" customWidth="1"/>
    <col min="20" max="20" width="4.5703125" customWidth="1"/>
  </cols>
  <sheetData>
    <row r="1" spans="1:21" ht="112.5" customHeight="1">
      <c r="A1" s="5"/>
      <c r="B1" s="5"/>
      <c r="C1" s="5" t="s">
        <v>189</v>
      </c>
      <c r="D1" s="5" t="s">
        <v>190</v>
      </c>
      <c r="E1" s="6" t="s">
        <v>191</v>
      </c>
      <c r="F1" s="5" t="s">
        <v>192</v>
      </c>
      <c r="G1" s="5" t="s">
        <v>193</v>
      </c>
      <c r="H1" s="5" t="s">
        <v>194</v>
      </c>
      <c r="I1" s="5" t="s">
        <v>195</v>
      </c>
      <c r="J1" s="5" t="s">
        <v>196</v>
      </c>
      <c r="K1" s="5" t="s">
        <v>197</v>
      </c>
      <c r="L1" s="5" t="s">
        <v>198</v>
      </c>
      <c r="M1" s="5" t="s">
        <v>199</v>
      </c>
      <c r="N1" s="5" t="s">
        <v>200</v>
      </c>
      <c r="O1" s="5" t="s">
        <v>201</v>
      </c>
      <c r="P1" s="6" t="s">
        <v>202</v>
      </c>
      <c r="Q1" s="5" t="s">
        <v>203</v>
      </c>
      <c r="R1" s="5" t="s">
        <v>204</v>
      </c>
      <c r="S1" s="5" t="s">
        <v>205</v>
      </c>
      <c r="T1" s="5" t="s">
        <v>206</v>
      </c>
    </row>
    <row r="2" spans="1:21">
      <c r="A2" s="7" t="s">
        <v>207</v>
      </c>
      <c r="B2" s="7"/>
      <c r="C2" s="7">
        <v>6</v>
      </c>
      <c r="D2" s="7">
        <v>6</v>
      </c>
      <c r="E2" s="7">
        <v>7</v>
      </c>
      <c r="F2" s="7">
        <v>7</v>
      </c>
      <c r="G2" s="7">
        <v>7</v>
      </c>
      <c r="H2" s="7">
        <v>6</v>
      </c>
      <c r="I2" s="7">
        <v>5</v>
      </c>
      <c r="J2" s="7">
        <v>5</v>
      </c>
      <c r="K2" s="7"/>
      <c r="L2" s="7">
        <v>6</v>
      </c>
      <c r="M2" s="7">
        <v>6</v>
      </c>
      <c r="N2" s="7">
        <v>6</v>
      </c>
      <c r="O2" s="7">
        <v>5</v>
      </c>
      <c r="P2" s="7">
        <v>5</v>
      </c>
      <c r="Q2" s="7">
        <v>6</v>
      </c>
      <c r="R2" s="7">
        <v>5</v>
      </c>
      <c r="S2" s="7">
        <v>4</v>
      </c>
      <c r="T2" s="7">
        <f t="shared" ref="T2:T58" si="0">SUM(C2:S2)</f>
        <v>92</v>
      </c>
    </row>
    <row r="3" spans="1:21" s="1" customFormat="1">
      <c r="A3" s="8" t="s">
        <v>111</v>
      </c>
      <c r="B3" s="8" t="s">
        <v>112</v>
      </c>
      <c r="C3" s="9">
        <v>0</v>
      </c>
      <c r="D3" s="10">
        <v>6</v>
      </c>
      <c r="E3" s="9">
        <v>0</v>
      </c>
      <c r="F3" s="10">
        <v>7</v>
      </c>
      <c r="G3" s="10">
        <v>7</v>
      </c>
      <c r="H3" s="10">
        <v>6</v>
      </c>
      <c r="I3" s="10">
        <v>5</v>
      </c>
      <c r="J3" s="9">
        <v>0</v>
      </c>
      <c r="K3" s="10"/>
      <c r="L3" s="10">
        <v>6</v>
      </c>
      <c r="M3" s="22">
        <v>0</v>
      </c>
      <c r="N3" s="10">
        <v>6</v>
      </c>
      <c r="O3" s="10">
        <v>5</v>
      </c>
      <c r="P3" s="9">
        <v>0</v>
      </c>
      <c r="Q3" s="9">
        <v>0</v>
      </c>
      <c r="R3" s="10">
        <v>5</v>
      </c>
      <c r="S3" s="10">
        <v>4</v>
      </c>
      <c r="T3" s="10">
        <f t="shared" si="0"/>
        <v>57</v>
      </c>
    </row>
    <row r="4" spans="1:21" s="2" customFormat="1">
      <c r="A4" s="11" t="s">
        <v>63</v>
      </c>
      <c r="B4" s="11" t="s">
        <v>64</v>
      </c>
      <c r="C4" s="11">
        <v>0</v>
      </c>
      <c r="D4" s="11">
        <v>0</v>
      </c>
      <c r="E4" s="9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/>
      <c r="L4" s="11">
        <v>6</v>
      </c>
      <c r="M4" s="11">
        <v>6</v>
      </c>
      <c r="N4" s="11">
        <v>6</v>
      </c>
      <c r="O4" s="11">
        <v>5</v>
      </c>
      <c r="P4" s="9">
        <v>5</v>
      </c>
      <c r="Q4" s="11">
        <v>6</v>
      </c>
      <c r="R4" s="11">
        <v>5</v>
      </c>
      <c r="S4" s="11">
        <v>4</v>
      </c>
      <c r="T4" s="11">
        <f t="shared" si="0"/>
        <v>43</v>
      </c>
      <c r="U4" s="23"/>
    </row>
    <row r="5" spans="1:21" s="2" customFormat="1">
      <c r="A5" s="12" t="s">
        <v>119</v>
      </c>
      <c r="B5" s="12" t="s">
        <v>120</v>
      </c>
      <c r="C5" s="13">
        <v>0</v>
      </c>
      <c r="D5" s="13">
        <v>6</v>
      </c>
      <c r="E5" s="14">
        <v>0</v>
      </c>
      <c r="F5" s="13">
        <v>7</v>
      </c>
      <c r="G5" s="13">
        <v>7</v>
      </c>
      <c r="H5" s="13">
        <v>0</v>
      </c>
      <c r="I5" s="13">
        <v>5</v>
      </c>
      <c r="J5" s="13">
        <v>5</v>
      </c>
      <c r="K5" s="13"/>
      <c r="L5" s="13">
        <v>6</v>
      </c>
      <c r="M5" s="13">
        <v>6</v>
      </c>
      <c r="N5" s="13">
        <v>6</v>
      </c>
      <c r="O5" s="13">
        <v>5</v>
      </c>
      <c r="P5" s="14">
        <v>5</v>
      </c>
      <c r="Q5" s="13">
        <v>0</v>
      </c>
      <c r="R5" s="13">
        <v>0</v>
      </c>
      <c r="S5" s="13">
        <v>0</v>
      </c>
      <c r="T5" s="11">
        <f t="shared" si="0"/>
        <v>58</v>
      </c>
    </row>
    <row r="6" spans="1:21" s="2" customFormat="1">
      <c r="A6" s="11" t="s">
        <v>208</v>
      </c>
      <c r="B6" s="11" t="s">
        <v>72</v>
      </c>
      <c r="C6" s="11">
        <v>0</v>
      </c>
      <c r="D6" s="11">
        <v>0</v>
      </c>
      <c r="E6" s="9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/>
      <c r="L6" s="11">
        <v>0</v>
      </c>
      <c r="M6" s="11">
        <v>6</v>
      </c>
      <c r="N6" s="11">
        <v>6</v>
      </c>
      <c r="O6" s="11">
        <v>5</v>
      </c>
      <c r="P6" s="9">
        <v>5</v>
      </c>
      <c r="Q6" s="11">
        <v>6</v>
      </c>
      <c r="R6" s="11">
        <v>5</v>
      </c>
      <c r="S6" s="11">
        <v>4</v>
      </c>
      <c r="T6" s="11">
        <f t="shared" si="0"/>
        <v>37</v>
      </c>
    </row>
    <row r="7" spans="1:21" s="2" customFormat="1">
      <c r="A7" s="11" t="s">
        <v>40</v>
      </c>
      <c r="B7" s="11" t="s">
        <v>41</v>
      </c>
      <c r="C7" s="11">
        <v>0</v>
      </c>
      <c r="D7" s="11">
        <v>0</v>
      </c>
      <c r="E7" s="9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/>
      <c r="L7" s="11">
        <v>0</v>
      </c>
      <c r="M7" s="11">
        <v>6</v>
      </c>
      <c r="N7" s="11">
        <v>6</v>
      </c>
      <c r="O7" s="11">
        <v>5</v>
      </c>
      <c r="P7" s="9">
        <v>5</v>
      </c>
      <c r="Q7" s="11">
        <v>0</v>
      </c>
      <c r="R7" s="11">
        <v>5</v>
      </c>
      <c r="S7" s="11">
        <v>4</v>
      </c>
      <c r="T7" s="11">
        <f t="shared" si="0"/>
        <v>31</v>
      </c>
    </row>
    <row r="8" spans="1:21" s="2" customFormat="1">
      <c r="A8" s="11" t="s">
        <v>149</v>
      </c>
      <c r="B8" s="11" t="s">
        <v>150</v>
      </c>
      <c r="C8" s="11">
        <v>0</v>
      </c>
      <c r="D8" s="11">
        <v>6</v>
      </c>
      <c r="E8" s="9">
        <v>0</v>
      </c>
      <c r="F8" s="11">
        <v>7</v>
      </c>
      <c r="G8" s="11">
        <v>7</v>
      </c>
      <c r="H8" s="11">
        <v>6</v>
      </c>
      <c r="I8" s="11">
        <v>5</v>
      </c>
      <c r="J8" s="11">
        <v>5</v>
      </c>
      <c r="K8" s="11"/>
      <c r="L8" s="11">
        <v>0</v>
      </c>
      <c r="M8" s="11">
        <v>6</v>
      </c>
      <c r="N8" s="11">
        <v>6</v>
      </c>
      <c r="O8" s="11">
        <v>5</v>
      </c>
      <c r="P8" s="9">
        <v>5</v>
      </c>
      <c r="Q8" s="11">
        <v>6</v>
      </c>
      <c r="R8" s="11">
        <v>0</v>
      </c>
      <c r="S8" s="11">
        <v>4</v>
      </c>
      <c r="T8" s="11">
        <f t="shared" si="0"/>
        <v>68</v>
      </c>
    </row>
    <row r="9" spans="1:21" s="2" customFormat="1">
      <c r="A9" s="11" t="s">
        <v>157</v>
      </c>
      <c r="B9" s="11" t="s">
        <v>158</v>
      </c>
      <c r="C9" s="11">
        <v>0</v>
      </c>
      <c r="D9" s="11">
        <v>6</v>
      </c>
      <c r="E9" s="9">
        <v>0</v>
      </c>
      <c r="F9" s="11">
        <v>7</v>
      </c>
      <c r="G9" s="11">
        <v>7</v>
      </c>
      <c r="H9" s="11">
        <v>6</v>
      </c>
      <c r="I9" s="11">
        <v>5</v>
      </c>
      <c r="J9" s="11">
        <v>5</v>
      </c>
      <c r="K9" s="11"/>
      <c r="L9" s="11">
        <v>0</v>
      </c>
      <c r="M9" s="11">
        <v>6</v>
      </c>
      <c r="N9" s="11">
        <v>6</v>
      </c>
      <c r="O9" s="11">
        <v>5</v>
      </c>
      <c r="P9" s="9">
        <v>5</v>
      </c>
      <c r="Q9" s="11">
        <v>6</v>
      </c>
      <c r="R9" s="11">
        <v>5</v>
      </c>
      <c r="S9" s="11">
        <v>4</v>
      </c>
      <c r="T9" s="11">
        <f t="shared" si="0"/>
        <v>73</v>
      </c>
    </row>
    <row r="10" spans="1:21" s="2" customFormat="1">
      <c r="A10" s="11" t="s">
        <v>67</v>
      </c>
      <c r="B10" s="11" t="s">
        <v>68</v>
      </c>
      <c r="C10" s="11">
        <v>0</v>
      </c>
      <c r="D10" s="11">
        <v>0</v>
      </c>
      <c r="E10" s="9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/>
      <c r="L10" s="11">
        <v>6</v>
      </c>
      <c r="M10" s="11">
        <v>6</v>
      </c>
      <c r="N10" s="11">
        <v>6</v>
      </c>
      <c r="O10" s="11">
        <v>5</v>
      </c>
      <c r="P10" s="9">
        <v>5</v>
      </c>
      <c r="Q10" s="11">
        <v>6</v>
      </c>
      <c r="R10" s="11">
        <v>5</v>
      </c>
      <c r="S10" s="11">
        <v>4</v>
      </c>
      <c r="T10" s="11">
        <f t="shared" si="0"/>
        <v>43</v>
      </c>
    </row>
    <row r="11" spans="1:21" s="2" customFormat="1">
      <c r="A11" s="11" t="s">
        <v>49</v>
      </c>
      <c r="B11" s="11" t="s">
        <v>50</v>
      </c>
      <c r="C11" s="11">
        <v>0</v>
      </c>
      <c r="D11" s="11">
        <v>0</v>
      </c>
      <c r="E11" s="9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/>
      <c r="L11" s="11">
        <v>6</v>
      </c>
      <c r="M11" s="11">
        <v>6</v>
      </c>
      <c r="N11" s="11">
        <v>6</v>
      </c>
      <c r="O11" s="11">
        <v>5</v>
      </c>
      <c r="P11" s="9">
        <v>5</v>
      </c>
      <c r="Q11" s="11">
        <v>6</v>
      </c>
      <c r="R11" s="11">
        <v>5</v>
      </c>
      <c r="S11" s="11">
        <v>4</v>
      </c>
      <c r="T11" s="11">
        <f t="shared" si="0"/>
        <v>43</v>
      </c>
    </row>
    <row r="12" spans="1:21" s="2" customFormat="1">
      <c r="A12" s="15" t="s">
        <v>152</v>
      </c>
      <c r="B12" s="15" t="s">
        <v>83</v>
      </c>
      <c r="C12" s="11">
        <v>0</v>
      </c>
      <c r="D12" s="11">
        <v>6</v>
      </c>
      <c r="E12" s="9">
        <v>7</v>
      </c>
      <c r="F12" s="11">
        <v>7</v>
      </c>
      <c r="G12" s="11">
        <v>7</v>
      </c>
      <c r="H12" s="11">
        <v>6</v>
      </c>
      <c r="I12" s="11">
        <v>5</v>
      </c>
      <c r="J12" s="11">
        <v>5</v>
      </c>
      <c r="K12" s="11"/>
      <c r="L12" s="11">
        <v>6</v>
      </c>
      <c r="M12" s="11">
        <v>6</v>
      </c>
      <c r="N12" s="11">
        <v>6</v>
      </c>
      <c r="O12" s="11">
        <v>5</v>
      </c>
      <c r="P12" s="9">
        <v>0</v>
      </c>
      <c r="Q12" s="11">
        <v>6</v>
      </c>
      <c r="R12" s="11">
        <v>5</v>
      </c>
      <c r="S12" s="11">
        <v>4</v>
      </c>
      <c r="T12" s="11">
        <f t="shared" si="0"/>
        <v>81</v>
      </c>
    </row>
    <row r="13" spans="1:21" s="2" customFormat="1">
      <c r="A13" s="11" t="s">
        <v>44</v>
      </c>
      <c r="B13" s="11" t="s">
        <v>45</v>
      </c>
      <c r="C13" s="11">
        <v>0</v>
      </c>
      <c r="D13" s="11">
        <v>0</v>
      </c>
      <c r="E13" s="9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/>
      <c r="L13" s="11">
        <v>0</v>
      </c>
      <c r="M13" s="11">
        <v>6</v>
      </c>
      <c r="N13" s="11">
        <v>6</v>
      </c>
      <c r="O13" s="11">
        <v>5</v>
      </c>
      <c r="P13" s="9">
        <v>5</v>
      </c>
      <c r="Q13" s="11">
        <v>0</v>
      </c>
      <c r="R13" s="11">
        <v>5</v>
      </c>
      <c r="S13" s="11">
        <v>4</v>
      </c>
      <c r="T13" s="11">
        <f t="shared" si="0"/>
        <v>31</v>
      </c>
    </row>
    <row r="14" spans="1:21" s="2" customFormat="1">
      <c r="A14" s="11" t="s">
        <v>104</v>
      </c>
      <c r="B14" s="11" t="s">
        <v>105</v>
      </c>
      <c r="C14" s="11">
        <v>0</v>
      </c>
      <c r="D14" s="11">
        <v>0</v>
      </c>
      <c r="E14" s="9">
        <v>7</v>
      </c>
      <c r="F14" s="11">
        <v>0</v>
      </c>
      <c r="G14" s="11">
        <v>7</v>
      </c>
      <c r="H14" s="11">
        <v>6</v>
      </c>
      <c r="I14" s="11">
        <v>0</v>
      </c>
      <c r="J14" s="11">
        <v>0</v>
      </c>
      <c r="K14" s="11"/>
      <c r="L14" s="11">
        <v>0</v>
      </c>
      <c r="M14" s="11">
        <v>6</v>
      </c>
      <c r="N14" s="11">
        <v>6</v>
      </c>
      <c r="O14" s="11">
        <v>5</v>
      </c>
      <c r="P14" s="9">
        <v>5</v>
      </c>
      <c r="Q14" s="11">
        <v>6</v>
      </c>
      <c r="R14" s="11">
        <v>5</v>
      </c>
      <c r="S14" s="11">
        <v>4</v>
      </c>
      <c r="T14" s="11">
        <f t="shared" si="0"/>
        <v>57</v>
      </c>
    </row>
    <row r="15" spans="1:21" s="2" customFormat="1">
      <c r="A15" s="16" t="s">
        <v>168</v>
      </c>
      <c r="B15" s="16" t="s">
        <v>50</v>
      </c>
      <c r="C15" s="11">
        <v>6</v>
      </c>
      <c r="D15" s="11">
        <v>6</v>
      </c>
      <c r="E15" s="9">
        <v>0</v>
      </c>
      <c r="F15" s="11">
        <v>7</v>
      </c>
      <c r="G15" s="11">
        <v>7</v>
      </c>
      <c r="H15" s="11">
        <v>6</v>
      </c>
      <c r="I15" s="11">
        <v>5</v>
      </c>
      <c r="J15" s="11">
        <v>5</v>
      </c>
      <c r="K15" s="11"/>
      <c r="L15" s="11">
        <v>6</v>
      </c>
      <c r="M15" s="11">
        <v>6</v>
      </c>
      <c r="N15" s="11">
        <v>6</v>
      </c>
      <c r="O15" s="11">
        <v>5</v>
      </c>
      <c r="P15" s="9">
        <v>5</v>
      </c>
      <c r="Q15" s="11">
        <v>6</v>
      </c>
      <c r="R15" s="11">
        <v>5</v>
      </c>
      <c r="S15" s="11">
        <v>4</v>
      </c>
      <c r="T15" s="15">
        <f t="shared" si="0"/>
        <v>85</v>
      </c>
    </row>
    <row r="16" spans="1:21" s="2" customFormat="1">
      <c r="A16" s="11" t="s">
        <v>172</v>
      </c>
      <c r="B16" s="11" t="s">
        <v>173</v>
      </c>
      <c r="C16" s="11">
        <v>0</v>
      </c>
      <c r="D16" s="11">
        <v>0</v>
      </c>
      <c r="E16" s="9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/>
      <c r="L16" s="11">
        <v>6</v>
      </c>
      <c r="M16" s="11">
        <v>6</v>
      </c>
      <c r="N16" s="11">
        <v>6</v>
      </c>
      <c r="O16" s="11">
        <v>5</v>
      </c>
      <c r="P16" s="9">
        <v>5</v>
      </c>
      <c r="Q16" s="11">
        <v>6</v>
      </c>
      <c r="R16" s="11">
        <v>5</v>
      </c>
      <c r="S16" s="11">
        <v>4</v>
      </c>
      <c r="T16" s="11">
        <f t="shared" si="0"/>
        <v>43</v>
      </c>
    </row>
    <row r="17" spans="1:20" s="2" customFormat="1" ht="15.95" customHeight="1">
      <c r="A17" s="17" t="s">
        <v>155</v>
      </c>
      <c r="B17" s="17" t="s">
        <v>35</v>
      </c>
      <c r="C17" s="17">
        <v>0</v>
      </c>
      <c r="D17" s="17">
        <v>6</v>
      </c>
      <c r="E17" s="17">
        <v>7</v>
      </c>
      <c r="F17" s="17">
        <v>7</v>
      </c>
      <c r="G17" s="17">
        <v>7</v>
      </c>
      <c r="H17" s="17">
        <v>6</v>
      </c>
      <c r="I17" s="17">
        <v>5</v>
      </c>
      <c r="J17" s="17">
        <v>5</v>
      </c>
      <c r="K17" s="17"/>
      <c r="L17" s="17">
        <v>6</v>
      </c>
      <c r="M17" s="17">
        <v>6</v>
      </c>
      <c r="N17" s="17">
        <v>6</v>
      </c>
      <c r="O17" s="17">
        <v>5</v>
      </c>
      <c r="P17" s="17">
        <v>0</v>
      </c>
      <c r="Q17" s="17">
        <v>6</v>
      </c>
      <c r="R17" s="17">
        <v>5</v>
      </c>
      <c r="S17" s="17">
        <v>4</v>
      </c>
      <c r="T17" s="17">
        <f t="shared" si="0"/>
        <v>81</v>
      </c>
    </row>
    <row r="18" spans="1:20" s="2" customFormat="1">
      <c r="A18" s="18" t="s">
        <v>94</v>
      </c>
      <c r="B18" s="18" t="s">
        <v>95</v>
      </c>
      <c r="C18" s="11">
        <v>0</v>
      </c>
      <c r="D18" s="11">
        <v>0</v>
      </c>
      <c r="E18" s="9">
        <v>7</v>
      </c>
      <c r="F18" s="11">
        <v>0</v>
      </c>
      <c r="G18" s="11">
        <v>7</v>
      </c>
      <c r="H18" s="11">
        <v>6</v>
      </c>
      <c r="I18" s="11">
        <v>0</v>
      </c>
      <c r="J18" s="11">
        <v>0</v>
      </c>
      <c r="K18" s="11"/>
      <c r="L18" s="11">
        <v>0</v>
      </c>
      <c r="M18" s="11">
        <v>0</v>
      </c>
      <c r="N18" s="11">
        <v>6</v>
      </c>
      <c r="O18" s="11">
        <v>5</v>
      </c>
      <c r="P18" s="9">
        <v>5</v>
      </c>
      <c r="Q18" s="11">
        <v>6</v>
      </c>
      <c r="R18" s="11">
        <v>5</v>
      </c>
      <c r="S18" s="11">
        <v>4</v>
      </c>
      <c r="T18" s="11">
        <f t="shared" si="0"/>
        <v>51</v>
      </c>
    </row>
    <row r="19" spans="1:20" s="2" customFormat="1">
      <c r="A19" s="11" t="s">
        <v>32</v>
      </c>
      <c r="B19" s="11" t="s">
        <v>33</v>
      </c>
      <c r="C19" s="11">
        <v>0</v>
      </c>
      <c r="D19" s="11">
        <v>0</v>
      </c>
      <c r="E19" s="9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/>
      <c r="L19" s="11">
        <v>0</v>
      </c>
      <c r="M19" s="11">
        <v>6</v>
      </c>
      <c r="N19" s="11">
        <v>6</v>
      </c>
      <c r="O19" s="11">
        <v>5</v>
      </c>
      <c r="P19" s="9">
        <v>5</v>
      </c>
      <c r="Q19" s="11">
        <v>0</v>
      </c>
      <c r="R19" s="11">
        <v>5</v>
      </c>
      <c r="S19" s="11">
        <v>4</v>
      </c>
      <c r="T19" s="11">
        <f t="shared" si="0"/>
        <v>31</v>
      </c>
    </row>
    <row r="20" spans="1:20" s="2" customFormat="1">
      <c r="A20" s="16" t="s">
        <v>98</v>
      </c>
      <c r="B20" s="16" t="s">
        <v>99</v>
      </c>
      <c r="C20" s="11">
        <v>0</v>
      </c>
      <c r="D20" s="11">
        <v>6</v>
      </c>
      <c r="E20" s="9">
        <v>0</v>
      </c>
      <c r="F20" s="11">
        <v>7</v>
      </c>
      <c r="G20" s="11">
        <v>7</v>
      </c>
      <c r="H20" s="11">
        <v>6</v>
      </c>
      <c r="I20" s="11">
        <v>5</v>
      </c>
      <c r="J20" s="11">
        <v>5</v>
      </c>
      <c r="K20" s="11"/>
      <c r="L20" s="11">
        <v>0</v>
      </c>
      <c r="M20" s="11">
        <v>0</v>
      </c>
      <c r="N20" s="11">
        <v>6</v>
      </c>
      <c r="O20" s="11">
        <v>5</v>
      </c>
      <c r="P20" s="9">
        <v>0</v>
      </c>
      <c r="Q20" s="11">
        <v>0</v>
      </c>
      <c r="R20" s="11">
        <v>0</v>
      </c>
      <c r="S20" s="11">
        <v>0</v>
      </c>
      <c r="T20" s="11">
        <f t="shared" si="0"/>
        <v>47</v>
      </c>
    </row>
    <row r="21" spans="1:20" s="2" customFormat="1">
      <c r="A21" s="11" t="s">
        <v>91</v>
      </c>
      <c r="B21" s="11" t="s">
        <v>92</v>
      </c>
      <c r="C21" s="11">
        <v>0</v>
      </c>
      <c r="D21" s="11">
        <v>0</v>
      </c>
      <c r="E21" s="9">
        <v>0</v>
      </c>
      <c r="F21" s="11">
        <v>0</v>
      </c>
      <c r="G21" s="15">
        <v>0</v>
      </c>
      <c r="H21" s="11">
        <v>0</v>
      </c>
      <c r="I21" s="11">
        <v>5</v>
      </c>
      <c r="J21" s="11">
        <v>0</v>
      </c>
      <c r="K21" s="11"/>
      <c r="L21" s="11">
        <v>6</v>
      </c>
      <c r="M21" s="11">
        <v>6</v>
      </c>
      <c r="N21" s="11">
        <v>6</v>
      </c>
      <c r="O21" s="11">
        <v>5</v>
      </c>
      <c r="P21" s="9">
        <v>5</v>
      </c>
      <c r="Q21" s="11">
        <v>6</v>
      </c>
      <c r="R21" s="11">
        <v>5</v>
      </c>
      <c r="S21" s="11">
        <v>4</v>
      </c>
      <c r="T21" s="11">
        <f t="shared" si="0"/>
        <v>48</v>
      </c>
    </row>
    <row r="22" spans="1:20" s="2" customFormat="1">
      <c r="A22" s="11" t="s">
        <v>56</v>
      </c>
      <c r="B22" s="11" t="s">
        <v>57</v>
      </c>
      <c r="C22" s="11">
        <v>0</v>
      </c>
      <c r="D22" s="11">
        <v>0</v>
      </c>
      <c r="E22" s="9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/>
      <c r="L22" s="11">
        <v>6</v>
      </c>
      <c r="M22" s="11">
        <v>6</v>
      </c>
      <c r="N22" s="11">
        <v>6</v>
      </c>
      <c r="O22" s="11">
        <v>5</v>
      </c>
      <c r="P22" s="9">
        <v>5</v>
      </c>
      <c r="Q22" s="11">
        <v>6</v>
      </c>
      <c r="R22" s="11">
        <v>5</v>
      </c>
      <c r="S22" s="11">
        <v>4</v>
      </c>
      <c r="T22" s="11">
        <f t="shared" si="0"/>
        <v>43</v>
      </c>
    </row>
    <row r="23" spans="1:20" s="2" customFormat="1">
      <c r="A23" s="11" t="s">
        <v>30</v>
      </c>
      <c r="B23" s="11" t="s">
        <v>31</v>
      </c>
      <c r="C23" s="11">
        <v>0</v>
      </c>
      <c r="D23" s="11">
        <v>0</v>
      </c>
      <c r="E23" s="9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/>
      <c r="L23" s="11">
        <v>0</v>
      </c>
      <c r="M23" s="11">
        <v>6</v>
      </c>
      <c r="N23" s="11">
        <v>6</v>
      </c>
      <c r="O23" s="11">
        <v>5</v>
      </c>
      <c r="P23" s="9">
        <v>5</v>
      </c>
      <c r="Q23" s="11">
        <v>0</v>
      </c>
      <c r="R23" s="11">
        <v>5</v>
      </c>
      <c r="S23" s="11">
        <v>4</v>
      </c>
      <c r="T23" s="11">
        <f t="shared" si="0"/>
        <v>31</v>
      </c>
    </row>
    <row r="24" spans="1:20" s="2" customFormat="1">
      <c r="A24" s="11" t="s">
        <v>141</v>
      </c>
      <c r="B24" s="11" t="s">
        <v>142</v>
      </c>
      <c r="C24" s="11">
        <v>0</v>
      </c>
      <c r="D24" s="11">
        <v>6</v>
      </c>
      <c r="E24" s="9">
        <v>0</v>
      </c>
      <c r="F24" s="11">
        <v>7</v>
      </c>
      <c r="G24" s="11">
        <v>7</v>
      </c>
      <c r="H24" s="11">
        <v>6</v>
      </c>
      <c r="I24" s="11">
        <v>5</v>
      </c>
      <c r="J24" s="11">
        <v>5</v>
      </c>
      <c r="K24" s="11"/>
      <c r="L24" s="11">
        <v>0</v>
      </c>
      <c r="M24" s="11">
        <v>6</v>
      </c>
      <c r="N24" s="11">
        <v>6</v>
      </c>
      <c r="O24" s="11">
        <v>5</v>
      </c>
      <c r="P24" s="9">
        <v>5</v>
      </c>
      <c r="Q24" s="11">
        <v>6</v>
      </c>
      <c r="R24" s="11">
        <v>5</v>
      </c>
      <c r="S24" s="11">
        <v>4</v>
      </c>
      <c r="T24" s="11">
        <f t="shared" si="0"/>
        <v>73</v>
      </c>
    </row>
    <row r="25" spans="1:20" s="2" customFormat="1">
      <c r="A25" s="15" t="s">
        <v>14</v>
      </c>
      <c r="B25" s="11" t="s">
        <v>15</v>
      </c>
      <c r="C25" s="11">
        <v>0</v>
      </c>
      <c r="D25" s="11">
        <v>0</v>
      </c>
      <c r="E25" s="9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/>
      <c r="L25" s="11">
        <v>0</v>
      </c>
      <c r="M25" s="11">
        <v>0</v>
      </c>
      <c r="N25" s="11">
        <v>0</v>
      </c>
      <c r="O25" s="11">
        <v>0</v>
      </c>
      <c r="P25" s="9">
        <v>0</v>
      </c>
      <c r="Q25" s="11">
        <v>0</v>
      </c>
      <c r="R25" s="11">
        <v>0</v>
      </c>
      <c r="S25" s="11">
        <v>0</v>
      </c>
      <c r="T25" s="11">
        <f t="shared" si="0"/>
        <v>0</v>
      </c>
    </row>
    <row r="26" spans="1:20" s="2" customFormat="1">
      <c r="A26" s="11" t="s">
        <v>21</v>
      </c>
      <c r="B26" s="11" t="s">
        <v>22</v>
      </c>
      <c r="C26" s="11">
        <v>0</v>
      </c>
      <c r="D26" s="11">
        <v>0</v>
      </c>
      <c r="E26" s="9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/>
      <c r="L26" s="11">
        <v>0</v>
      </c>
      <c r="M26" s="11">
        <v>0</v>
      </c>
      <c r="N26" s="11">
        <v>0</v>
      </c>
      <c r="O26" s="11">
        <v>0</v>
      </c>
      <c r="P26" s="9">
        <v>0</v>
      </c>
      <c r="Q26" s="11">
        <v>0</v>
      </c>
      <c r="R26" s="11">
        <v>0</v>
      </c>
      <c r="S26" s="11">
        <v>0</v>
      </c>
      <c r="T26" s="11">
        <f t="shared" si="0"/>
        <v>0</v>
      </c>
    </row>
    <row r="27" spans="1:20" s="2" customFormat="1">
      <c r="A27" s="11" t="s">
        <v>85</v>
      </c>
      <c r="B27" s="11" t="s">
        <v>86</v>
      </c>
      <c r="C27" s="11">
        <v>0</v>
      </c>
      <c r="D27" s="11">
        <v>0</v>
      </c>
      <c r="E27" s="9">
        <v>0</v>
      </c>
      <c r="F27" s="11">
        <v>0</v>
      </c>
      <c r="G27" s="11">
        <v>0</v>
      </c>
      <c r="H27" s="11">
        <v>6</v>
      </c>
      <c r="I27" s="11">
        <v>0</v>
      </c>
      <c r="J27" s="11">
        <v>0</v>
      </c>
      <c r="K27" s="11"/>
      <c r="L27" s="11">
        <v>0</v>
      </c>
      <c r="M27" s="11">
        <v>6</v>
      </c>
      <c r="N27" s="11">
        <v>6</v>
      </c>
      <c r="O27" s="11">
        <v>5</v>
      </c>
      <c r="P27" s="9">
        <v>5</v>
      </c>
      <c r="Q27" s="11">
        <v>0</v>
      </c>
      <c r="R27" s="11">
        <v>5</v>
      </c>
      <c r="S27" s="11">
        <v>4</v>
      </c>
      <c r="T27" s="11">
        <f t="shared" si="0"/>
        <v>37</v>
      </c>
    </row>
    <row r="28" spans="1:20" s="2" customFormat="1">
      <c r="A28" s="11" t="s">
        <v>52</v>
      </c>
      <c r="B28" s="11" t="s">
        <v>53</v>
      </c>
      <c r="C28" s="11">
        <v>0</v>
      </c>
      <c r="D28" s="11">
        <v>0</v>
      </c>
      <c r="E28" s="9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/>
      <c r="L28" s="11">
        <v>0</v>
      </c>
      <c r="M28" s="11">
        <v>6</v>
      </c>
      <c r="N28" s="11">
        <v>6</v>
      </c>
      <c r="O28" s="11">
        <v>5</v>
      </c>
      <c r="P28" s="9">
        <v>5</v>
      </c>
      <c r="Q28" s="11">
        <v>0</v>
      </c>
      <c r="R28" s="11">
        <v>5</v>
      </c>
      <c r="S28" s="11">
        <v>4</v>
      </c>
      <c r="T28" s="15">
        <f t="shared" si="0"/>
        <v>31</v>
      </c>
    </row>
    <row r="29" spans="1:20" s="2" customFormat="1">
      <c r="A29" s="11" t="s">
        <v>101</v>
      </c>
      <c r="B29" s="11" t="s">
        <v>102</v>
      </c>
      <c r="C29" s="11">
        <v>0</v>
      </c>
      <c r="D29" s="11">
        <v>0</v>
      </c>
      <c r="E29" s="9">
        <v>0</v>
      </c>
      <c r="F29" s="11">
        <v>0</v>
      </c>
      <c r="G29" s="11">
        <v>7</v>
      </c>
      <c r="H29" s="11">
        <v>6</v>
      </c>
      <c r="I29" s="11">
        <v>5</v>
      </c>
      <c r="J29" s="11">
        <v>0</v>
      </c>
      <c r="K29" s="11"/>
      <c r="L29" s="11">
        <v>0</v>
      </c>
      <c r="M29" s="11">
        <v>6</v>
      </c>
      <c r="N29" s="11">
        <v>6</v>
      </c>
      <c r="O29" s="11">
        <v>5</v>
      </c>
      <c r="P29" s="9">
        <v>5</v>
      </c>
      <c r="Q29" s="11">
        <v>6</v>
      </c>
      <c r="R29" s="11">
        <v>5</v>
      </c>
      <c r="S29" s="11">
        <v>4</v>
      </c>
      <c r="T29" s="11">
        <f t="shared" si="0"/>
        <v>55</v>
      </c>
    </row>
    <row r="30" spans="1:20" s="2" customFormat="1">
      <c r="A30" s="16" t="s">
        <v>34</v>
      </c>
      <c r="B30" s="16" t="s">
        <v>35</v>
      </c>
      <c r="C30" s="11">
        <v>0</v>
      </c>
      <c r="D30" s="11">
        <v>0</v>
      </c>
      <c r="E30" s="9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/>
      <c r="L30" s="11">
        <v>0</v>
      </c>
      <c r="M30" s="11">
        <v>6</v>
      </c>
      <c r="N30" s="11">
        <v>6</v>
      </c>
      <c r="O30" s="11">
        <v>5</v>
      </c>
      <c r="P30" s="9">
        <v>5</v>
      </c>
      <c r="Q30" s="11">
        <v>0</v>
      </c>
      <c r="R30" s="11">
        <v>5</v>
      </c>
      <c r="S30" s="11">
        <v>4</v>
      </c>
      <c r="T30" s="11">
        <f t="shared" si="0"/>
        <v>31</v>
      </c>
    </row>
    <row r="31" spans="1:20" s="2" customFormat="1">
      <c r="A31" s="16" t="s">
        <v>47</v>
      </c>
      <c r="B31" s="16" t="s">
        <v>48</v>
      </c>
      <c r="C31" s="11">
        <v>0</v>
      </c>
      <c r="D31" s="11">
        <v>0</v>
      </c>
      <c r="E31" s="9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/>
      <c r="L31" s="11">
        <v>6</v>
      </c>
      <c r="M31" s="11">
        <v>6</v>
      </c>
      <c r="N31" s="11">
        <v>6</v>
      </c>
      <c r="O31" s="11">
        <v>5</v>
      </c>
      <c r="P31" s="9">
        <v>5</v>
      </c>
      <c r="Q31" s="11">
        <v>0</v>
      </c>
      <c r="R31" s="11">
        <v>5</v>
      </c>
      <c r="S31" s="11">
        <v>4</v>
      </c>
      <c r="T31" s="11">
        <f t="shared" si="0"/>
        <v>37</v>
      </c>
    </row>
    <row r="32" spans="1:20" s="2" customFormat="1">
      <c r="A32" s="16" t="s">
        <v>209</v>
      </c>
      <c r="B32" s="16" t="s">
        <v>133</v>
      </c>
      <c r="C32" s="11">
        <v>0</v>
      </c>
      <c r="D32" s="11">
        <v>6</v>
      </c>
      <c r="E32" s="9">
        <v>7</v>
      </c>
      <c r="F32" s="11">
        <v>0</v>
      </c>
      <c r="G32" s="11">
        <v>7</v>
      </c>
      <c r="H32" s="11">
        <v>6</v>
      </c>
      <c r="I32" s="11">
        <v>5</v>
      </c>
      <c r="J32" s="11">
        <v>0</v>
      </c>
      <c r="K32" s="11"/>
      <c r="L32" s="11">
        <v>0</v>
      </c>
      <c r="M32" s="11">
        <v>6</v>
      </c>
      <c r="N32" s="11">
        <v>6</v>
      </c>
      <c r="O32" s="11">
        <v>5</v>
      </c>
      <c r="P32" s="9">
        <v>5</v>
      </c>
      <c r="Q32" s="11">
        <v>6</v>
      </c>
      <c r="R32" s="11">
        <v>5</v>
      </c>
      <c r="S32" s="11">
        <v>4</v>
      </c>
      <c r="T32" s="15">
        <f t="shared" si="0"/>
        <v>68</v>
      </c>
    </row>
    <row r="33" spans="1:48" s="2" customFormat="1">
      <c r="A33" s="16" t="s">
        <v>42</v>
      </c>
      <c r="B33" s="16" t="s">
        <v>43</v>
      </c>
      <c r="C33" s="11">
        <v>0</v>
      </c>
      <c r="D33" s="11">
        <v>0</v>
      </c>
      <c r="E33" s="9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/>
      <c r="L33" s="11">
        <v>0</v>
      </c>
      <c r="M33" s="11">
        <v>6</v>
      </c>
      <c r="N33" s="11">
        <v>6</v>
      </c>
      <c r="O33" s="11">
        <v>5</v>
      </c>
      <c r="P33" s="9">
        <v>5</v>
      </c>
      <c r="Q33" s="11">
        <v>0</v>
      </c>
      <c r="R33" s="11">
        <v>5</v>
      </c>
      <c r="S33" s="11">
        <v>4</v>
      </c>
      <c r="T33" s="11">
        <f t="shared" si="0"/>
        <v>31</v>
      </c>
    </row>
    <row r="34" spans="1:48" s="2" customFormat="1">
      <c r="A34" s="19" t="s">
        <v>78</v>
      </c>
      <c r="B34" s="19" t="s">
        <v>79</v>
      </c>
      <c r="C34" s="11">
        <v>0</v>
      </c>
      <c r="D34" s="11">
        <v>6</v>
      </c>
      <c r="E34" s="9">
        <v>7</v>
      </c>
      <c r="F34" s="11">
        <v>0</v>
      </c>
      <c r="G34" s="11">
        <v>7</v>
      </c>
      <c r="H34" s="11">
        <v>0</v>
      </c>
      <c r="I34" s="11">
        <v>5</v>
      </c>
      <c r="J34" s="11">
        <v>5</v>
      </c>
      <c r="K34" s="11"/>
      <c r="L34" s="11">
        <v>6</v>
      </c>
      <c r="M34" s="11">
        <v>0</v>
      </c>
      <c r="N34" s="11">
        <v>6</v>
      </c>
      <c r="O34" s="11">
        <v>5</v>
      </c>
      <c r="P34" s="9">
        <v>0</v>
      </c>
      <c r="Q34" s="11">
        <v>0</v>
      </c>
      <c r="R34" s="11">
        <v>0</v>
      </c>
      <c r="S34" s="11">
        <v>0</v>
      </c>
      <c r="T34" s="11">
        <f t="shared" si="0"/>
        <v>47</v>
      </c>
    </row>
    <row r="35" spans="1:48" s="2" customFormat="1">
      <c r="A35" s="16" t="s">
        <v>78</v>
      </c>
      <c r="B35" s="16" t="s">
        <v>108</v>
      </c>
      <c r="C35" s="11">
        <v>0</v>
      </c>
      <c r="D35" s="11">
        <v>6</v>
      </c>
      <c r="E35" s="9">
        <v>7</v>
      </c>
      <c r="F35" s="11">
        <v>7</v>
      </c>
      <c r="G35" s="11">
        <v>7</v>
      </c>
      <c r="H35" s="11">
        <v>6</v>
      </c>
      <c r="I35" s="11">
        <v>5</v>
      </c>
      <c r="J35" s="11">
        <v>5</v>
      </c>
      <c r="K35" s="11"/>
      <c r="L35" s="11">
        <v>0</v>
      </c>
      <c r="M35" s="11">
        <v>0</v>
      </c>
      <c r="N35" s="11">
        <v>6</v>
      </c>
      <c r="O35" s="11">
        <v>5</v>
      </c>
      <c r="P35" s="9">
        <v>5</v>
      </c>
      <c r="Q35" s="11">
        <v>0</v>
      </c>
      <c r="R35" s="11">
        <v>0</v>
      </c>
      <c r="S35" s="11">
        <v>0</v>
      </c>
      <c r="T35" s="11">
        <f t="shared" si="0"/>
        <v>59</v>
      </c>
    </row>
    <row r="36" spans="1:48" s="3" customFormat="1">
      <c r="A36" s="11" t="s">
        <v>54</v>
      </c>
      <c r="B36" s="11" t="s">
        <v>55</v>
      </c>
      <c r="C36" s="11">
        <v>0</v>
      </c>
      <c r="D36" s="11">
        <v>0</v>
      </c>
      <c r="E36" s="9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/>
      <c r="L36" s="11">
        <v>0</v>
      </c>
      <c r="M36" s="11">
        <v>6</v>
      </c>
      <c r="N36" s="11">
        <v>6</v>
      </c>
      <c r="O36" s="11">
        <v>5</v>
      </c>
      <c r="P36" s="9">
        <v>5</v>
      </c>
      <c r="Q36" s="11">
        <v>0</v>
      </c>
      <c r="R36" s="11">
        <v>5</v>
      </c>
      <c r="S36" s="11">
        <v>4</v>
      </c>
      <c r="T36" s="24">
        <f t="shared" si="0"/>
        <v>31</v>
      </c>
      <c r="U36" s="25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8"/>
    </row>
    <row r="37" spans="1:48" s="2" customFormat="1">
      <c r="A37" s="11" t="s">
        <v>159</v>
      </c>
      <c r="B37" s="11" t="s">
        <v>22</v>
      </c>
      <c r="C37" s="11">
        <v>0</v>
      </c>
      <c r="D37" s="11">
        <v>6</v>
      </c>
      <c r="E37" s="9">
        <v>7</v>
      </c>
      <c r="F37" s="11">
        <v>7</v>
      </c>
      <c r="G37" s="11">
        <v>7</v>
      </c>
      <c r="H37" s="11">
        <v>6</v>
      </c>
      <c r="I37" s="11">
        <v>0</v>
      </c>
      <c r="J37" s="11">
        <v>5</v>
      </c>
      <c r="K37" s="11"/>
      <c r="L37" s="11">
        <v>0</v>
      </c>
      <c r="M37" s="11">
        <v>6</v>
      </c>
      <c r="N37" s="11">
        <v>6</v>
      </c>
      <c r="O37" s="11">
        <v>5</v>
      </c>
      <c r="P37" s="9">
        <v>5</v>
      </c>
      <c r="Q37" s="11">
        <v>6</v>
      </c>
      <c r="R37" s="11">
        <v>5</v>
      </c>
      <c r="S37" s="11">
        <v>0</v>
      </c>
      <c r="T37" s="24">
        <f t="shared" si="0"/>
        <v>71</v>
      </c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</row>
    <row r="38" spans="1:48" s="2" customFormat="1">
      <c r="A38" s="11" t="s">
        <v>170</v>
      </c>
      <c r="B38" s="11" t="s">
        <v>22</v>
      </c>
      <c r="C38" s="11">
        <v>0</v>
      </c>
      <c r="D38" s="11">
        <v>6</v>
      </c>
      <c r="E38" s="9">
        <v>7</v>
      </c>
      <c r="F38" s="11">
        <v>7</v>
      </c>
      <c r="G38" s="11">
        <v>7</v>
      </c>
      <c r="H38" s="11">
        <v>6</v>
      </c>
      <c r="I38" s="11">
        <v>5</v>
      </c>
      <c r="J38" s="11">
        <v>5</v>
      </c>
      <c r="K38" s="11"/>
      <c r="L38" s="11">
        <v>6</v>
      </c>
      <c r="M38" s="11">
        <v>6</v>
      </c>
      <c r="N38" s="11">
        <v>6</v>
      </c>
      <c r="O38" s="11">
        <v>5</v>
      </c>
      <c r="P38" s="9">
        <v>5</v>
      </c>
      <c r="Q38" s="11">
        <v>6</v>
      </c>
      <c r="R38" s="11">
        <v>5</v>
      </c>
      <c r="S38" s="11">
        <v>4</v>
      </c>
      <c r="T38" s="24">
        <f t="shared" si="0"/>
        <v>86</v>
      </c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</row>
    <row r="39" spans="1:48" s="4" customFormat="1">
      <c r="A39" s="9" t="s">
        <v>137</v>
      </c>
      <c r="B39" s="9" t="s">
        <v>138</v>
      </c>
      <c r="C39" s="9">
        <v>0</v>
      </c>
      <c r="D39" s="9">
        <v>6</v>
      </c>
      <c r="E39" s="9">
        <v>7</v>
      </c>
      <c r="F39" s="9">
        <v>7</v>
      </c>
      <c r="G39" s="9">
        <v>7</v>
      </c>
      <c r="H39" s="9">
        <v>6</v>
      </c>
      <c r="I39" s="9">
        <v>5</v>
      </c>
      <c r="J39" s="9">
        <v>5</v>
      </c>
      <c r="K39" s="9"/>
      <c r="L39" s="9">
        <v>6</v>
      </c>
      <c r="M39" s="9">
        <v>6</v>
      </c>
      <c r="N39" s="9">
        <v>0</v>
      </c>
      <c r="O39" s="9">
        <v>5</v>
      </c>
      <c r="P39" s="9">
        <v>0</v>
      </c>
      <c r="Q39" s="9">
        <v>0</v>
      </c>
      <c r="R39" s="9">
        <v>5</v>
      </c>
      <c r="S39" s="9">
        <v>4</v>
      </c>
      <c r="T39" s="26">
        <f t="shared" si="0"/>
        <v>69</v>
      </c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</row>
    <row r="40" spans="1:48" s="2" customFormat="1">
      <c r="A40" s="11" t="s">
        <v>129</v>
      </c>
      <c r="B40" s="11" t="s">
        <v>130</v>
      </c>
      <c r="C40" s="11">
        <v>0</v>
      </c>
      <c r="D40" s="11">
        <v>6</v>
      </c>
      <c r="E40" s="9">
        <v>0</v>
      </c>
      <c r="F40" s="11">
        <v>7</v>
      </c>
      <c r="G40" s="11">
        <v>7</v>
      </c>
      <c r="H40" s="11">
        <v>6</v>
      </c>
      <c r="I40" s="11">
        <v>5</v>
      </c>
      <c r="J40" s="11">
        <v>5</v>
      </c>
      <c r="K40" s="11"/>
      <c r="L40" s="11">
        <v>0</v>
      </c>
      <c r="M40" s="11">
        <v>6</v>
      </c>
      <c r="N40" s="11">
        <v>6</v>
      </c>
      <c r="O40" s="11">
        <v>5</v>
      </c>
      <c r="P40" s="9">
        <v>5</v>
      </c>
      <c r="Q40" s="11">
        <v>0</v>
      </c>
      <c r="R40" s="11">
        <v>0</v>
      </c>
      <c r="S40" s="11">
        <v>4</v>
      </c>
      <c r="T40" s="24">
        <f t="shared" si="0"/>
        <v>62</v>
      </c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</row>
    <row r="41" spans="1:48" s="2" customFormat="1">
      <c r="A41" s="11" t="s">
        <v>19</v>
      </c>
      <c r="B41" s="11" t="s">
        <v>20</v>
      </c>
      <c r="C41" s="11">
        <v>0</v>
      </c>
      <c r="D41" s="11">
        <v>0</v>
      </c>
      <c r="E41" s="9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/>
      <c r="L41" s="11">
        <v>0</v>
      </c>
      <c r="M41" s="11">
        <v>0</v>
      </c>
      <c r="N41" s="11">
        <v>0</v>
      </c>
      <c r="O41" s="11">
        <v>0</v>
      </c>
      <c r="P41" s="9">
        <v>0</v>
      </c>
      <c r="Q41" s="11">
        <v>0</v>
      </c>
      <c r="R41" s="11">
        <v>0</v>
      </c>
      <c r="S41" s="11">
        <v>0</v>
      </c>
      <c r="T41" s="24">
        <f t="shared" si="0"/>
        <v>0</v>
      </c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</row>
    <row r="42" spans="1:48" s="2" customFormat="1">
      <c r="A42" s="11" t="s">
        <v>164</v>
      </c>
      <c r="B42" s="11" t="s">
        <v>158</v>
      </c>
      <c r="C42" s="11">
        <v>0</v>
      </c>
      <c r="D42" s="11">
        <v>6</v>
      </c>
      <c r="E42" s="9">
        <v>0</v>
      </c>
      <c r="F42" s="11">
        <v>7</v>
      </c>
      <c r="G42" s="11">
        <v>7</v>
      </c>
      <c r="H42" s="11">
        <v>6</v>
      </c>
      <c r="I42" s="11">
        <v>5</v>
      </c>
      <c r="J42" s="11">
        <v>5</v>
      </c>
      <c r="K42" s="11"/>
      <c r="L42" s="11">
        <v>0</v>
      </c>
      <c r="M42" s="11">
        <v>6</v>
      </c>
      <c r="N42" s="11">
        <v>6</v>
      </c>
      <c r="O42" s="11">
        <v>5</v>
      </c>
      <c r="P42" s="9">
        <v>5</v>
      </c>
      <c r="Q42" s="11">
        <v>6</v>
      </c>
      <c r="R42" s="11">
        <v>5</v>
      </c>
      <c r="S42" s="11">
        <v>4</v>
      </c>
      <c r="T42" s="11">
        <f t="shared" si="0"/>
        <v>73</v>
      </c>
    </row>
    <row r="43" spans="1:48" s="2" customFormat="1">
      <c r="A43" s="11" t="s">
        <v>75</v>
      </c>
      <c r="B43" s="11" t="s">
        <v>22</v>
      </c>
      <c r="C43" s="11">
        <v>0</v>
      </c>
      <c r="D43" s="11">
        <v>0</v>
      </c>
      <c r="E43" s="9">
        <v>0</v>
      </c>
      <c r="F43" s="11">
        <v>0</v>
      </c>
      <c r="G43" s="11">
        <v>0</v>
      </c>
      <c r="H43" s="11">
        <v>6</v>
      </c>
      <c r="I43" s="11">
        <v>0</v>
      </c>
      <c r="J43" s="11">
        <v>0</v>
      </c>
      <c r="K43" s="11"/>
      <c r="L43" s="11">
        <v>0</v>
      </c>
      <c r="M43" s="11">
        <v>6</v>
      </c>
      <c r="N43" s="11">
        <v>6</v>
      </c>
      <c r="O43" s="11">
        <v>5</v>
      </c>
      <c r="P43" s="9">
        <v>5</v>
      </c>
      <c r="Q43" s="11">
        <v>6</v>
      </c>
      <c r="R43" s="11">
        <v>5</v>
      </c>
      <c r="S43" s="11">
        <v>4</v>
      </c>
      <c r="T43" s="11">
        <f t="shared" si="0"/>
        <v>43</v>
      </c>
    </row>
    <row r="44" spans="1:48" s="2" customFormat="1">
      <c r="A44" s="11" t="s">
        <v>123</v>
      </c>
      <c r="B44" s="11" t="s">
        <v>124</v>
      </c>
      <c r="C44" s="11">
        <v>0</v>
      </c>
      <c r="D44" s="11">
        <v>6</v>
      </c>
      <c r="E44" s="9">
        <v>7</v>
      </c>
      <c r="F44" s="11">
        <v>7</v>
      </c>
      <c r="G44" s="11">
        <v>7</v>
      </c>
      <c r="H44" s="11">
        <v>6</v>
      </c>
      <c r="I44" s="11">
        <v>5</v>
      </c>
      <c r="J44" s="11">
        <v>5</v>
      </c>
      <c r="K44" s="11"/>
      <c r="L44" s="11">
        <v>6</v>
      </c>
      <c r="M44" s="11">
        <v>0</v>
      </c>
      <c r="N44" s="11">
        <v>6</v>
      </c>
      <c r="O44" s="11">
        <v>5</v>
      </c>
      <c r="P44" s="9">
        <v>0</v>
      </c>
      <c r="Q44" s="11">
        <v>0</v>
      </c>
      <c r="R44" s="11">
        <v>0</v>
      </c>
      <c r="S44" s="11">
        <v>0</v>
      </c>
      <c r="T44" s="11">
        <f t="shared" si="0"/>
        <v>60</v>
      </c>
    </row>
    <row r="45" spans="1:48" s="4" customFormat="1">
      <c r="A45" s="9" t="s">
        <v>144</v>
      </c>
      <c r="B45" s="9" t="s">
        <v>145</v>
      </c>
      <c r="C45" s="9">
        <v>0</v>
      </c>
      <c r="D45" s="9">
        <v>6</v>
      </c>
      <c r="E45" s="9">
        <v>0</v>
      </c>
      <c r="F45" s="9">
        <v>7</v>
      </c>
      <c r="G45" s="9">
        <v>7</v>
      </c>
      <c r="H45" s="9">
        <v>6</v>
      </c>
      <c r="I45" s="9">
        <v>5</v>
      </c>
      <c r="J45" s="9">
        <v>5</v>
      </c>
      <c r="K45" s="9"/>
      <c r="L45" s="9">
        <v>6</v>
      </c>
      <c r="M45" s="9">
        <v>0</v>
      </c>
      <c r="N45" s="9">
        <v>6</v>
      </c>
      <c r="O45" s="9">
        <v>5</v>
      </c>
      <c r="P45" s="9">
        <v>0</v>
      </c>
      <c r="Q45" s="9">
        <v>6</v>
      </c>
      <c r="R45" s="9">
        <v>5</v>
      </c>
      <c r="S45" s="9">
        <v>4</v>
      </c>
      <c r="T45" s="9">
        <f t="shared" si="0"/>
        <v>68</v>
      </c>
    </row>
    <row r="46" spans="1:48" s="2" customFormat="1">
      <c r="A46" s="11" t="s">
        <v>135</v>
      </c>
      <c r="B46" s="11" t="s">
        <v>68</v>
      </c>
      <c r="C46" s="11">
        <v>0</v>
      </c>
      <c r="D46" s="11">
        <v>6</v>
      </c>
      <c r="E46" s="9">
        <v>0</v>
      </c>
      <c r="F46" s="11">
        <v>7</v>
      </c>
      <c r="G46" s="11">
        <v>7</v>
      </c>
      <c r="H46" s="11">
        <v>0</v>
      </c>
      <c r="I46" s="11">
        <v>0</v>
      </c>
      <c r="J46" s="11">
        <v>5</v>
      </c>
      <c r="K46" s="11"/>
      <c r="L46" s="11">
        <v>6</v>
      </c>
      <c r="M46" s="11">
        <v>6</v>
      </c>
      <c r="N46" s="11">
        <v>6</v>
      </c>
      <c r="O46" s="11">
        <v>5</v>
      </c>
      <c r="P46" s="9">
        <v>5</v>
      </c>
      <c r="Q46" s="11">
        <v>6</v>
      </c>
      <c r="R46" s="11">
        <v>5</v>
      </c>
      <c r="S46" s="11">
        <v>0</v>
      </c>
      <c r="T46" s="11">
        <f t="shared" si="0"/>
        <v>64</v>
      </c>
    </row>
    <row r="47" spans="1:48" s="2" customFormat="1">
      <c r="A47" s="11" t="s">
        <v>36</v>
      </c>
      <c r="B47" s="11" t="s">
        <v>37</v>
      </c>
      <c r="C47" s="11">
        <v>0</v>
      </c>
      <c r="D47" s="11">
        <v>0</v>
      </c>
      <c r="E47" s="9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/>
      <c r="L47" s="11">
        <v>0</v>
      </c>
      <c r="M47" s="11">
        <v>0</v>
      </c>
      <c r="N47" s="11">
        <v>6</v>
      </c>
      <c r="O47" s="11">
        <v>5</v>
      </c>
      <c r="P47" s="9">
        <v>0</v>
      </c>
      <c r="Q47" s="11">
        <v>0</v>
      </c>
      <c r="R47" s="11">
        <v>5</v>
      </c>
      <c r="S47" s="11">
        <v>4</v>
      </c>
      <c r="T47" s="11">
        <f t="shared" si="0"/>
        <v>20</v>
      </c>
    </row>
    <row r="48" spans="1:48" s="2" customFormat="1">
      <c r="A48" s="15" t="s">
        <v>210</v>
      </c>
      <c r="B48" s="15" t="s">
        <v>88</v>
      </c>
      <c r="C48" s="11">
        <v>0</v>
      </c>
      <c r="D48" s="11">
        <v>6</v>
      </c>
      <c r="E48" s="9">
        <v>0</v>
      </c>
      <c r="F48" s="11">
        <v>7</v>
      </c>
      <c r="G48" s="11">
        <v>7</v>
      </c>
      <c r="H48" s="11">
        <v>6</v>
      </c>
      <c r="I48" s="11">
        <v>5</v>
      </c>
      <c r="J48" s="11">
        <v>5</v>
      </c>
      <c r="K48" s="11"/>
      <c r="L48" s="11">
        <v>0</v>
      </c>
      <c r="M48" s="11">
        <v>0</v>
      </c>
      <c r="N48" s="11">
        <v>6</v>
      </c>
      <c r="O48" s="11">
        <v>5</v>
      </c>
      <c r="P48" s="9">
        <v>0</v>
      </c>
      <c r="Q48" s="11">
        <v>0</v>
      </c>
      <c r="R48" s="11">
        <v>0</v>
      </c>
      <c r="S48" s="11">
        <v>4</v>
      </c>
      <c r="T48" s="11">
        <f t="shared" si="0"/>
        <v>51</v>
      </c>
    </row>
    <row r="49" spans="1:20" s="2" customFormat="1">
      <c r="A49" s="11" t="s">
        <v>26</v>
      </c>
      <c r="B49" s="11" t="s">
        <v>27</v>
      </c>
      <c r="C49" s="11">
        <v>0</v>
      </c>
      <c r="D49" s="11">
        <v>0</v>
      </c>
      <c r="E49" s="9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/>
      <c r="L49" s="11">
        <v>0</v>
      </c>
      <c r="M49" s="11">
        <v>6</v>
      </c>
      <c r="N49" s="11">
        <v>6</v>
      </c>
      <c r="O49" s="11">
        <v>5</v>
      </c>
      <c r="P49" s="9">
        <v>5</v>
      </c>
      <c r="Q49" s="11">
        <v>0</v>
      </c>
      <c r="R49" s="11">
        <v>5</v>
      </c>
      <c r="S49" s="11">
        <v>4</v>
      </c>
      <c r="T49" s="11">
        <f t="shared" si="0"/>
        <v>31</v>
      </c>
    </row>
    <row r="50" spans="1:20" s="4" customFormat="1">
      <c r="A50" s="9" t="s">
        <v>162</v>
      </c>
      <c r="B50" s="9" t="s">
        <v>50</v>
      </c>
      <c r="C50" s="9">
        <v>0</v>
      </c>
      <c r="D50" s="9">
        <v>6</v>
      </c>
      <c r="E50" s="9">
        <v>7</v>
      </c>
      <c r="F50" s="9">
        <v>7</v>
      </c>
      <c r="G50" s="9">
        <v>7</v>
      </c>
      <c r="H50" s="9">
        <v>6</v>
      </c>
      <c r="I50" s="9">
        <v>5</v>
      </c>
      <c r="J50" s="9">
        <v>5</v>
      </c>
      <c r="K50" s="9"/>
      <c r="L50" s="9">
        <v>0</v>
      </c>
      <c r="M50" s="9">
        <v>6</v>
      </c>
      <c r="N50" s="9">
        <v>6</v>
      </c>
      <c r="O50" s="9">
        <v>5</v>
      </c>
      <c r="P50" s="9">
        <v>5</v>
      </c>
      <c r="Q50" s="9">
        <v>0</v>
      </c>
      <c r="R50" s="9">
        <v>5</v>
      </c>
      <c r="S50" s="9">
        <v>4</v>
      </c>
      <c r="T50" s="9">
        <f t="shared" si="0"/>
        <v>74</v>
      </c>
    </row>
    <row r="51" spans="1:20" s="2" customFormat="1">
      <c r="A51" s="11" t="s">
        <v>61</v>
      </c>
      <c r="B51" s="11" t="s">
        <v>62</v>
      </c>
      <c r="C51" s="11">
        <v>0</v>
      </c>
      <c r="D51" s="11">
        <v>0</v>
      </c>
      <c r="E51" s="9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/>
      <c r="L51" s="11">
        <v>6</v>
      </c>
      <c r="M51" s="11">
        <v>6</v>
      </c>
      <c r="N51" s="11">
        <v>6</v>
      </c>
      <c r="O51" s="11">
        <v>5</v>
      </c>
      <c r="P51" s="9">
        <v>5</v>
      </c>
      <c r="Q51" s="11">
        <v>6</v>
      </c>
      <c r="R51" s="11">
        <v>5</v>
      </c>
      <c r="S51" s="11">
        <v>4</v>
      </c>
      <c r="T51" s="11">
        <f t="shared" si="0"/>
        <v>43</v>
      </c>
    </row>
    <row r="52" spans="1:20" s="2" customFormat="1">
      <c r="A52" s="11" t="s">
        <v>167</v>
      </c>
      <c r="B52" s="11" t="s">
        <v>35</v>
      </c>
      <c r="C52" s="11">
        <v>0</v>
      </c>
      <c r="D52" s="11">
        <v>6</v>
      </c>
      <c r="E52" s="9">
        <v>0</v>
      </c>
      <c r="F52" s="11">
        <v>7</v>
      </c>
      <c r="G52" s="11">
        <v>7</v>
      </c>
      <c r="H52" s="11">
        <v>6</v>
      </c>
      <c r="I52" s="11">
        <v>5</v>
      </c>
      <c r="J52" s="11">
        <v>5</v>
      </c>
      <c r="K52" s="11"/>
      <c r="L52" s="11">
        <v>0</v>
      </c>
      <c r="M52" s="11">
        <v>6</v>
      </c>
      <c r="N52" s="11">
        <v>6</v>
      </c>
      <c r="O52" s="11">
        <v>5</v>
      </c>
      <c r="P52" s="9">
        <v>5</v>
      </c>
      <c r="Q52" s="11">
        <v>6</v>
      </c>
      <c r="R52" s="11">
        <v>5</v>
      </c>
      <c r="S52" s="11">
        <v>4</v>
      </c>
      <c r="T52" s="11">
        <f t="shared" si="0"/>
        <v>73</v>
      </c>
    </row>
    <row r="53" spans="1:20" s="2" customFormat="1">
      <c r="A53" s="11" t="s">
        <v>126</v>
      </c>
      <c r="B53" s="11" t="s">
        <v>83</v>
      </c>
      <c r="C53" s="11">
        <v>0</v>
      </c>
      <c r="D53" s="11">
        <v>6</v>
      </c>
      <c r="E53" s="9">
        <v>7</v>
      </c>
      <c r="F53" s="11">
        <v>7</v>
      </c>
      <c r="G53" s="11">
        <v>0</v>
      </c>
      <c r="H53" s="11">
        <v>6</v>
      </c>
      <c r="I53" s="11">
        <v>0</v>
      </c>
      <c r="J53" s="11">
        <v>0</v>
      </c>
      <c r="K53" s="11"/>
      <c r="L53" s="11">
        <v>6</v>
      </c>
      <c r="M53" s="11">
        <v>6</v>
      </c>
      <c r="N53" s="11">
        <v>6</v>
      </c>
      <c r="O53" s="11">
        <v>5</v>
      </c>
      <c r="P53" s="9">
        <v>5</v>
      </c>
      <c r="Q53" s="11">
        <v>0</v>
      </c>
      <c r="R53" s="11">
        <v>5</v>
      </c>
      <c r="S53" s="11">
        <v>4</v>
      </c>
      <c r="T53" s="11">
        <f t="shared" si="0"/>
        <v>63</v>
      </c>
    </row>
    <row r="54" spans="1:20" s="2" customFormat="1">
      <c r="A54" s="20" t="s">
        <v>116</v>
      </c>
      <c r="B54" s="20" t="s">
        <v>55</v>
      </c>
      <c r="C54" s="13">
        <v>0</v>
      </c>
      <c r="D54" s="13">
        <v>6</v>
      </c>
      <c r="E54" s="14">
        <v>0</v>
      </c>
      <c r="F54" s="13">
        <v>7</v>
      </c>
      <c r="G54" s="13">
        <v>7</v>
      </c>
      <c r="H54" s="13">
        <v>0</v>
      </c>
      <c r="I54" s="13">
        <v>5</v>
      </c>
      <c r="J54" s="13">
        <v>5</v>
      </c>
      <c r="K54" s="13"/>
      <c r="L54" s="13">
        <v>6</v>
      </c>
      <c r="M54" s="13">
        <v>6</v>
      </c>
      <c r="N54" s="13">
        <v>6</v>
      </c>
      <c r="O54" s="13">
        <v>5</v>
      </c>
      <c r="P54" s="14">
        <v>5</v>
      </c>
      <c r="Q54" s="13">
        <v>0</v>
      </c>
      <c r="R54" s="13">
        <v>0</v>
      </c>
      <c r="S54" s="13">
        <v>0</v>
      </c>
      <c r="T54" s="11">
        <f t="shared" si="0"/>
        <v>58</v>
      </c>
    </row>
    <row r="55" spans="1:20" s="2" customFormat="1">
      <c r="A55" s="11" t="s">
        <v>24</v>
      </c>
      <c r="B55" s="11" t="s">
        <v>22</v>
      </c>
      <c r="C55" s="11">
        <v>0</v>
      </c>
      <c r="D55" s="11">
        <v>0</v>
      </c>
      <c r="E55" s="9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/>
      <c r="L55" s="11">
        <v>0</v>
      </c>
      <c r="M55" s="11">
        <v>0</v>
      </c>
      <c r="N55" s="11">
        <v>0</v>
      </c>
      <c r="O55" s="11">
        <v>0</v>
      </c>
      <c r="P55" s="9">
        <v>0</v>
      </c>
      <c r="Q55" s="11">
        <v>0</v>
      </c>
      <c r="R55" s="11">
        <v>0</v>
      </c>
      <c r="S55" s="11">
        <v>4</v>
      </c>
      <c r="T55" s="11">
        <f t="shared" si="0"/>
        <v>4</v>
      </c>
    </row>
    <row r="56" spans="1:20" s="2" customFormat="1">
      <c r="A56" s="11" t="s">
        <v>146</v>
      </c>
      <c r="B56" s="11" t="s">
        <v>37</v>
      </c>
      <c r="C56" s="11">
        <v>0</v>
      </c>
      <c r="D56" s="11">
        <v>6</v>
      </c>
      <c r="E56" s="9">
        <v>7</v>
      </c>
      <c r="F56" s="11">
        <v>7</v>
      </c>
      <c r="G56" s="11">
        <v>7</v>
      </c>
      <c r="H56" s="11">
        <v>6</v>
      </c>
      <c r="I56" s="11">
        <v>5</v>
      </c>
      <c r="J56" s="11">
        <v>5</v>
      </c>
      <c r="K56" s="11"/>
      <c r="L56" s="11">
        <v>0</v>
      </c>
      <c r="M56" s="11">
        <v>6</v>
      </c>
      <c r="N56" s="11">
        <v>6</v>
      </c>
      <c r="O56" s="11">
        <v>5</v>
      </c>
      <c r="P56" s="9">
        <v>0</v>
      </c>
      <c r="Q56" s="11">
        <v>6</v>
      </c>
      <c r="R56" s="11">
        <v>5</v>
      </c>
      <c r="S56" s="11">
        <v>0</v>
      </c>
      <c r="T56" s="11">
        <f t="shared" si="0"/>
        <v>71</v>
      </c>
    </row>
    <row r="57" spans="1:20" s="2" customFormat="1">
      <c r="A57" s="11" t="s">
        <v>82</v>
      </c>
      <c r="B57" s="11" t="s">
        <v>83</v>
      </c>
      <c r="C57" s="11">
        <v>0</v>
      </c>
      <c r="D57" s="11">
        <v>0</v>
      </c>
      <c r="E57" s="9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/>
      <c r="L57" s="11">
        <v>6</v>
      </c>
      <c r="M57" s="11">
        <v>6</v>
      </c>
      <c r="N57" s="11">
        <v>6</v>
      </c>
      <c r="O57" s="11">
        <v>5</v>
      </c>
      <c r="P57" s="9">
        <v>5</v>
      </c>
      <c r="Q57" s="11">
        <v>6</v>
      </c>
      <c r="R57" s="11">
        <v>5</v>
      </c>
      <c r="S57" s="11">
        <v>4</v>
      </c>
      <c r="T57" s="11">
        <f t="shared" si="0"/>
        <v>43</v>
      </c>
    </row>
    <row r="58" spans="1:20" s="2" customFormat="1">
      <c r="A58" s="17" t="s">
        <v>176</v>
      </c>
      <c r="B58" s="17" t="s">
        <v>177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/>
      <c r="L58" s="17">
        <v>0</v>
      </c>
      <c r="M58" s="17">
        <v>6</v>
      </c>
      <c r="N58" s="17">
        <v>6</v>
      </c>
      <c r="O58" s="17">
        <v>5</v>
      </c>
      <c r="P58" s="17">
        <v>5</v>
      </c>
      <c r="Q58" s="17">
        <v>0</v>
      </c>
      <c r="R58" s="17">
        <v>5</v>
      </c>
      <c r="S58" s="17">
        <v>4</v>
      </c>
      <c r="T58" s="17">
        <f t="shared" si="0"/>
        <v>31</v>
      </c>
    </row>
    <row r="59" spans="1:20">
      <c r="A59" s="21" t="s">
        <v>211</v>
      </c>
    </row>
    <row r="60" spans="1:20">
      <c r="A60" s="21" t="s">
        <v>212</v>
      </c>
    </row>
    <row r="61" spans="1:20">
      <c r="A61" s="21" t="s">
        <v>213</v>
      </c>
    </row>
  </sheetData>
  <sortState ref="A3:U58">
    <sortCondition ref="A3:A58"/>
  </sortState>
  <pageMargins left="0.7" right="0.7" top="0.75" bottom="0.75" header="0.3" footer="0.3"/>
  <pageSetup paperSize="9" scale="49" fitToWidth="0" orientation="landscape" horizontalDpi="1200" verticalDpi="1200"/>
  <rowBreaks count="2" manualBreakCount="2">
    <brk id="2" max="16383" man="1"/>
    <brk id="10" max="16383" man="1"/>
  </rowBreaks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Rang lista 2026 preliminarna</vt:lpstr>
      <vt:lpstr>Predmeti razlike</vt:lpstr>
      <vt:lpstr>'Rang lista 2026 preliminarna'!Print_Area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Dusanka</dc:creator>
  <cp:lastModifiedBy>SusMAthEdu02</cp:lastModifiedBy>
  <cp:lastPrinted>2024-10-21T11:30:00Z</cp:lastPrinted>
  <dcterms:created xsi:type="dcterms:W3CDTF">2017-10-11T15:39:00Z</dcterms:created>
  <dcterms:modified xsi:type="dcterms:W3CDTF">2026-10-19T13:56:47Z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796FAA6A725E4911B3065B5E324E9624_13</vt:lpwstr>
  </property>
  <property fmtid="{D5CDD505-2E9C-101B-9397-08002B2CF9AE}" pid="3" name="KSOProductBuildVer">
    <vt:lpwstr>1033-12.2.0.23155</vt:lpwstr>
  </property>
</Properties>
</file>